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94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<sst xmlns="http://schemas.openxmlformats.org/spreadsheetml/2006/main" count="80" uniqueCount="69">
  <si>
    <t>工程量清单</t>
  </si>
  <si>
    <t>单位</t>
  </si>
  <si>
    <t>数量</t>
  </si>
  <si>
    <t>单价</t>
  </si>
  <si>
    <t>合价</t>
  </si>
  <si>
    <t>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</si>
  <si>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</si>
  <si>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</si>
  <si>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</si>
  <si>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</si>
  <si>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</si>
  <si>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</si>
  <si>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</si>
  <si>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</si>
  <si>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</si>
  <si>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</si>
  <si>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</si>
  <si>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</si>
  <si>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</si>
  <si>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</si>
  <si>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</si>
  <si>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</si>
  <si>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</si>
  <si>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</si>
  <si>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</si>
  <si>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竣工文件</t>
  </si>
  <si>
    <t>总额</t>
  </si>
  <si>
    <t>102-3</t>
  </si>
  <si>
    <t>安全生产费</t>
  </si>
  <si>
    <t>104-1</t>
  </si>
  <si>
    <t>承包人驻地建设</t>
  </si>
  <si>
    <t>m2</t>
  </si>
  <si>
    <t>102-2</t>
  </si>
  <si>
    <t>施工环保费</t>
  </si>
  <si>
    <t>个</t>
  </si>
  <si>
    <t>-a</t>
  </si>
  <si>
    <t>工程量清单</t>
  </si>
  <si>
    <t>工程名称：</t>
  </si>
  <si>
    <t>子目号</t>
  </si>
  <si>
    <t>子目名称</t>
  </si>
  <si>
    <t>单位</t>
  </si>
  <si>
    <t>数量</t>
  </si>
  <si>
    <t>单价</t>
  </si>
  <si>
    <t>合价</t>
  </si>
  <si>
    <t>元</t>
  </si>
  <si>
    <t xml:space="preserve">  货币单位：人民币元</t>
  </si>
  <si>
    <t>第100章   总则</t>
  </si>
  <si>
    <t>第600章  安全设施及预埋管线</t>
  </si>
  <si>
    <t>605-1</t>
  </si>
  <si>
    <t>605-9</t>
  </si>
  <si>
    <t>路面标识</t>
  </si>
  <si>
    <t/>
  </si>
  <si>
    <t>-b</t>
  </si>
  <si>
    <t>路面标线</t>
  </si>
  <si>
    <t>热熔标线</t>
  </si>
  <si>
    <t>振动标线</t>
  </si>
  <si>
    <t>导向箭头（6米）</t>
  </si>
  <si>
    <t>人行横道预告标示</t>
  </si>
  <si>
    <t>-c</t>
  </si>
  <si>
    <t>地面标注（自行车图案）</t>
  </si>
  <si>
    <t>清单  第600章 合计   人民币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</si>
  <si>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</si>
  <si>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</si>
  <si>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</si>
  <si>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</si>
  <si>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第100章至第700章清单合计</t>
  </si>
  <si>
    <t>G107(K42+000-K55+800)大修工程-交通工程</t>
  </si>
  <si>
    <t>G107(K42+000-K55+800)大修工程-交通工程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</si>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</sst>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0.000_);[Red]\(0.000\)"/>
    <numFmt numFmtId="200" formatCode="0.0"/>
    <numFmt numFmtId="201" formatCode="0.000"/>
    <numFmt numFmtId="202" formatCode="0.0000"/>
  </numFmts>
  <fonts count="5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  <font>
      <sz val="11"/>
      <color indexed="8"/>
      <name val="Calibri"/>
      <family val="0"/>
    </font>
    <font>
      <sz val="12"/>
      <name val="Cambria"/>
      <family val="0"/>
    </font>
    <font>
      <sz val="12"/>
      <color indexed="8"/>
      <name val="Cambria"/>
      <family val="0"/>
    </font>
    <font>
      <sz val="12"/>
      <color indexed="10"/>
      <name val="Cambria"/>
      <family val="0"/>
    </font>
    <font>
      <b/>
      <sz val="14"/>
      <name val="Cambria"/>
      <family val="0"/>
    </font>
    <font>
      <b/>
      <sz val="16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85" fontId="4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shrinkToFit="1"/>
    </xf>
    <xf numFmtId="185" fontId="47" fillId="0" borderId="10" xfId="0" applyNumberFormat="1" applyFont="1" applyFill="1" applyBorder="1" applyAlignment="1" applyProtection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shrinkToFit="1"/>
    </xf>
    <xf numFmtId="2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85" fontId="48" fillId="0" borderId="10" xfId="0" applyNumberFormat="1" applyFont="1" applyBorder="1" applyAlignment="1" applyProtection="1">
      <alignment horizontal="center" vertical="center" shrinkToFit="1"/>
      <protection hidden="1"/>
    </xf>
    <xf numFmtId="0" fontId="50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shrinkToFit="1"/>
    </xf>
    <xf numFmtId="1" fontId="48" fillId="0" borderId="10" xfId="0" applyNumberFormat="1" applyFont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184" fontId="48" fillId="0" borderId="10" xfId="0" applyNumberFormat="1" applyFont="1" applyBorder="1" applyAlignment="1">
      <alignment horizontal="center" vertical="center" shrinkToFit="1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 horizontal="center" vertical="center" shrinkToFit="1"/>
      <protection hidden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2" fontId="48" fillId="0" borderId="0" xfId="0" applyNumberFormat="1" applyFont="1" applyAlignment="1">
      <alignment horizontal="center" vertical="center"/>
    </xf>
    <xf numFmtId="184" fontId="48" fillId="0" borderId="1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0" fontId="44" fillId="0" borderId="10" xfId="0" applyFont="1" applyFill="1" applyBorder="1" applyAlignment="1" applyProtection="1">
      <alignment horizontal="center" vertical="center" shrinkToFit="1"/>
      <protection hidden="1"/>
    </xf>
    <xf numFmtId="185" fontId="4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0" xfId="0" applyFont="1" applyFill="1" applyBorder="1" applyAlignment="1">
      <alignment horizontal="right" vertical="center"/>
    </xf>
    <xf numFmtId="185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5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9.625" style="1" customWidth="1"/>
    <col min="2" max="2" width="27.00390625" style="1" customWidth="1"/>
    <col min="3" max="4" width="9.00390625" style="1" customWidth="1"/>
    <col min="5" max="5" width="11.50390625" style="1" customWidth="1"/>
    <col min="6" max="6" width="12.50390625" style="1" customWidth="1"/>
    <col min="7" max="16384" width="9.00390625" style="1" customWidth="1"/>
  </cols>
  <sheetData>
    <row r="1" spans="1:6" ht="42" customHeight="1">
      <c r="A1" s="41" t="s">
        <v>0</v>
      </c>
      <c r="B1" s="41"/>
      <c r="C1" s="41"/>
      <c r="D1" s="41"/>
      <c r="E1" s="41"/>
      <c r="F1" s="41"/>
    </row>
    <row r="2" spans="1:5" ht="42" customHeight="1">
      <c r="A2" s="1" t="s">
        <v>18</v>
      </c>
      <c r="B2" s="42" t="s">
        <v>66</v>
      </c>
      <c r="C2" s="42"/>
      <c r="D2" s="42"/>
      <c r="E2" s="1" t="s">
        <v>5</v>
      </c>
    </row>
    <row r="3" spans="1:6" ht="37.5" customHeight="1">
      <c r="A3" s="43" t="s">
        <v>46</v>
      </c>
      <c r="B3" s="43"/>
      <c r="C3" s="43"/>
      <c r="D3" s="43"/>
      <c r="E3" s="43"/>
      <c r="F3" s="43"/>
    </row>
    <row r="4" spans="1:6" ht="37.5" customHeight="1">
      <c r="A4" s="25" t="s">
        <v>22</v>
      </c>
      <c r="B4" s="25" t="s">
        <v>23</v>
      </c>
      <c r="C4" s="25" t="s">
        <v>1</v>
      </c>
      <c r="D4" s="25" t="s">
        <v>2</v>
      </c>
      <c r="E4" s="25" t="s">
        <v>3</v>
      </c>
      <c r="F4" s="25" t="s">
        <v>4</v>
      </c>
    </row>
    <row r="5" spans="1:6" ht="38.25" customHeight="1">
      <c r="A5" s="2" t="s">
        <v>24</v>
      </c>
      <c r="B5" s="35" t="s">
        <v>25</v>
      </c>
      <c r="C5" s="2" t="s">
        <v>26</v>
      </c>
      <c r="D5" s="40">
        <v>1</v>
      </c>
      <c r="E5" s="7"/>
      <c r="F5" s="3">
        <f>ROUND(D5*E5,0)</f>
        <v>0</v>
      </c>
    </row>
    <row r="6" spans="1:6" ht="38.25" customHeight="1">
      <c r="A6" s="2" t="s">
        <v>32</v>
      </c>
      <c r="B6" s="35" t="s">
        <v>33</v>
      </c>
      <c r="C6" s="2" t="s">
        <v>26</v>
      </c>
      <c r="D6" s="40">
        <v>1</v>
      </c>
      <c r="E6" s="7"/>
      <c r="F6" s="3">
        <f>ROUND(D6*E6,0)</f>
        <v>0</v>
      </c>
    </row>
    <row r="7" spans="1:6" ht="38.25" customHeight="1">
      <c r="A7" s="2" t="s">
        <v>27</v>
      </c>
      <c r="B7" s="35" t="s">
        <v>28</v>
      </c>
      <c r="C7" s="2" t="s">
        <v>26</v>
      </c>
      <c r="D7" s="40">
        <v>1</v>
      </c>
      <c r="E7" s="8"/>
      <c r="F7" s="3">
        <f>ROUND(D7*E7,0)</f>
        <v>0</v>
      </c>
    </row>
    <row r="8" spans="1:6" ht="38.25" customHeight="1">
      <c r="A8" s="2" t="s">
        <v>29</v>
      </c>
      <c r="B8" s="35" t="s">
        <v>30</v>
      </c>
      <c r="C8" s="2" t="s">
        <v>26</v>
      </c>
      <c r="D8" s="40">
        <v>1</v>
      </c>
      <c r="E8" s="8"/>
      <c r="F8" s="3">
        <f>ROUND(D8*E8,0)</f>
        <v>0</v>
      </c>
    </row>
    <row r="9" spans="1:14" ht="38.25" customHeight="1">
      <c r="A9" s="44" t="s">
        <v>21</v>
      </c>
      <c r="B9" s="44"/>
      <c r="C9" s="44"/>
      <c r="D9" s="45">
        <f>ROUND(SUM(F5:F8),0)</f>
        <v>0</v>
      </c>
      <c r="E9" s="45"/>
      <c r="F9" s="4" t="s">
        <v>19</v>
      </c>
      <c r="G9" s="5"/>
      <c r="H9" s="5"/>
      <c r="I9" s="5"/>
      <c r="J9" s="5"/>
      <c r="K9" s="5"/>
      <c r="L9" s="5"/>
      <c r="M9" s="5"/>
      <c r="N9" s="5"/>
    </row>
    <row r="12" ht="25.5" customHeight="1">
      <c r="A12" s="6"/>
    </row>
  </sheetData>
  <sheetProtection password="93B8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 horizontalCentered="1"/>
  <pageMargins left="0.7480314960629921" right="0.7480314960629921" top="0.7874015748031497" bottom="0.984251968503937" header="0.5118110236220472" footer="4.46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0.875" style="9" customWidth="1"/>
    <col min="2" max="2" width="27.375" style="9" customWidth="1"/>
    <col min="3" max="3" width="9.00390625" style="9" customWidth="1"/>
    <col min="4" max="4" width="11.00390625" style="9" customWidth="1"/>
    <col min="5" max="5" width="10.75390625" style="9" customWidth="1"/>
    <col min="6" max="6" width="10.875" style="9" customWidth="1"/>
    <col min="7" max="7" width="38.375" style="9" customWidth="1"/>
    <col min="8" max="16384" width="9.00390625" style="9" customWidth="1"/>
  </cols>
  <sheetData>
    <row r="1" spans="1:6" ht="42" customHeight="1">
      <c r="A1" s="48" t="s">
        <v>36</v>
      </c>
      <c r="B1" s="48"/>
      <c r="C1" s="48"/>
      <c r="D1" s="48"/>
      <c r="E1" s="48"/>
      <c r="F1" s="48"/>
    </row>
    <row r="2" spans="1:6" ht="42" customHeight="1">
      <c r="A2" s="10" t="s">
        <v>37</v>
      </c>
      <c r="B2" s="42" t="s">
        <v>67</v>
      </c>
      <c r="C2" s="42"/>
      <c r="D2" s="42"/>
      <c r="E2" s="49" t="s">
        <v>45</v>
      </c>
      <c r="F2" s="49"/>
    </row>
    <row r="3" spans="1:6" ht="32.25" customHeight="1">
      <c r="A3" s="50" t="s">
        <v>47</v>
      </c>
      <c r="B3" s="50"/>
      <c r="C3" s="50"/>
      <c r="D3" s="50"/>
      <c r="E3" s="50"/>
      <c r="F3" s="50"/>
    </row>
    <row r="4" spans="1:6" ht="36.75" customHeight="1">
      <c r="A4" s="21" t="s">
        <v>38</v>
      </c>
      <c r="B4" s="22" t="s">
        <v>39</v>
      </c>
      <c r="C4" s="22" t="s">
        <v>40</v>
      </c>
      <c r="D4" s="23" t="s">
        <v>41</v>
      </c>
      <c r="E4" s="12" t="s">
        <v>42</v>
      </c>
      <c r="F4" s="12" t="s">
        <v>43</v>
      </c>
    </row>
    <row r="5" spans="1:6" ht="36.75" customHeight="1">
      <c r="A5" s="11" t="s">
        <v>48</v>
      </c>
      <c r="B5" s="33" t="s">
        <v>53</v>
      </c>
      <c r="C5" s="11" t="s">
        <v>51</v>
      </c>
      <c r="D5" s="11" t="s">
        <v>51</v>
      </c>
      <c r="E5" s="26"/>
      <c r="F5" s="17"/>
    </row>
    <row r="6" spans="1:7" ht="36.75" customHeight="1">
      <c r="A6" s="11" t="s">
        <v>35</v>
      </c>
      <c r="B6" s="33" t="s">
        <v>54</v>
      </c>
      <c r="C6" s="11" t="s">
        <v>31</v>
      </c>
      <c r="D6" s="36">
        <f>30375*0.2+1277/6*2*0.15+5308/15*6*0.15+5786*2*0.15+1297*0.15+8067/10*4*0.15+976*0.15+374*0.4+1207+1243+70</f>
        <v>11687.699999999999</v>
      </c>
      <c r="E6" s="37"/>
      <c r="F6" s="3">
        <f>ROUND(D6*E6,0)</f>
        <v>0</v>
      </c>
      <c r="G6" s="38"/>
    </row>
    <row r="7" spans="1:6" ht="36.75" customHeight="1">
      <c r="A7" s="11" t="s">
        <v>52</v>
      </c>
      <c r="B7" s="33" t="s">
        <v>55</v>
      </c>
      <c r="C7" s="11" t="s">
        <v>31</v>
      </c>
      <c r="D7" s="13">
        <v>248</v>
      </c>
      <c r="E7" s="26"/>
      <c r="F7" s="3">
        <f>ROUND(D7*E7,0)</f>
        <v>0</v>
      </c>
    </row>
    <row r="8" spans="1:6" ht="36.75" customHeight="1">
      <c r="A8" s="11" t="s">
        <v>49</v>
      </c>
      <c r="B8" s="33" t="s">
        <v>50</v>
      </c>
      <c r="C8" s="11" t="s">
        <v>51</v>
      </c>
      <c r="D8" s="11" t="s">
        <v>51</v>
      </c>
      <c r="E8" s="26"/>
      <c r="F8" s="3"/>
    </row>
    <row r="9" spans="1:6" ht="36.75" customHeight="1">
      <c r="A9" s="11" t="s">
        <v>35</v>
      </c>
      <c r="B9" s="33" t="s">
        <v>56</v>
      </c>
      <c r="C9" s="11" t="s">
        <v>34</v>
      </c>
      <c r="D9" s="14">
        <v>128</v>
      </c>
      <c r="E9" s="26"/>
      <c r="F9" s="3">
        <f>ROUND(D9*E9,0)</f>
        <v>0</v>
      </c>
    </row>
    <row r="10" spans="1:6" ht="36.75" customHeight="1">
      <c r="A10" s="21" t="s">
        <v>52</v>
      </c>
      <c r="B10" s="34" t="s">
        <v>57</v>
      </c>
      <c r="C10" s="22" t="s">
        <v>34</v>
      </c>
      <c r="D10" s="24">
        <v>60</v>
      </c>
      <c r="E10" s="26"/>
      <c r="F10" s="3">
        <f>ROUND(D10*E10,0)</f>
        <v>0</v>
      </c>
    </row>
    <row r="11" spans="1:11" ht="36.75" customHeight="1">
      <c r="A11" s="15" t="s">
        <v>58</v>
      </c>
      <c r="B11" s="33" t="s">
        <v>59</v>
      </c>
      <c r="C11" s="16" t="s">
        <v>34</v>
      </c>
      <c r="D11" s="14">
        <v>51</v>
      </c>
      <c r="E11" s="27"/>
      <c r="F11" s="3">
        <f>ROUND(D11*E11,0)</f>
        <v>0</v>
      </c>
      <c r="I11" s="18"/>
      <c r="J11" s="18"/>
      <c r="K11" s="18"/>
    </row>
    <row r="12" spans="1:6" ht="36.75" customHeight="1">
      <c r="A12" s="46" t="s">
        <v>60</v>
      </c>
      <c r="B12" s="46"/>
      <c r="C12" s="46"/>
      <c r="D12" s="47">
        <f>SUM(F6:F11)</f>
        <v>0</v>
      </c>
      <c r="E12" s="47"/>
      <c r="F12" s="19" t="s">
        <v>44</v>
      </c>
    </row>
    <row r="15" ht="25.5" customHeight="1">
      <c r="A15" s="20"/>
    </row>
  </sheetData>
  <sheetProtection password="93B8" sheet="1"/>
  <protectedRanges>
    <protectedRange sqref="E6:E7 E9:E11" name="区域1"/>
  </protectedRanges>
  <mergeCells count="6">
    <mergeCell ref="A12:C12"/>
    <mergeCell ref="D12:E12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1811023622047245" header="0.5118110236220472" footer="3.23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9.00390625" style="28" customWidth="1"/>
    <col min="2" max="2" width="11.125" style="28" customWidth="1"/>
    <col min="3" max="3" width="41.625" style="28" customWidth="1"/>
    <col min="4" max="4" width="21.00390625" style="28" customWidth="1"/>
    <col min="5" max="16384" width="9.00390625" style="28" customWidth="1"/>
  </cols>
  <sheetData>
    <row r="1" spans="1:4" ht="33" customHeight="1">
      <c r="A1" s="54" t="s">
        <v>6</v>
      </c>
      <c r="B1" s="54"/>
      <c r="C1" s="54"/>
      <c r="D1" s="54"/>
    </row>
    <row r="2" spans="1:4" ht="39" customHeight="1">
      <c r="A2" s="59" t="str">
        <f>"工程名称："&amp;'第100章'!B2</f>
        <v>工程名称：G107(K42+000-K55+800)大修工程-交通工程</v>
      </c>
      <c r="B2" s="59"/>
      <c r="C2" s="59"/>
      <c r="D2" s="29" t="s">
        <v>17</v>
      </c>
    </row>
    <row r="3" spans="1:4" ht="33.75" customHeight="1">
      <c r="A3" s="30" t="s">
        <v>7</v>
      </c>
      <c r="B3" s="30" t="s">
        <v>8</v>
      </c>
      <c r="C3" s="30" t="s">
        <v>9</v>
      </c>
      <c r="D3" s="30" t="s">
        <v>20</v>
      </c>
    </row>
    <row r="4" spans="1:4" ht="36" customHeight="1">
      <c r="A4" s="30">
        <v>1</v>
      </c>
      <c r="B4" s="30">
        <v>100</v>
      </c>
      <c r="C4" s="30" t="s">
        <v>10</v>
      </c>
      <c r="D4" s="31">
        <f>'第100章'!D9</f>
        <v>0</v>
      </c>
    </row>
    <row r="5" spans="1:4" ht="36" customHeight="1">
      <c r="A5" s="30">
        <v>2</v>
      </c>
      <c r="B5" s="30">
        <v>200</v>
      </c>
      <c r="C5" s="30" t="s">
        <v>11</v>
      </c>
      <c r="D5" s="31"/>
    </row>
    <row r="6" spans="1:4" ht="36" customHeight="1">
      <c r="A6" s="30">
        <v>3</v>
      </c>
      <c r="B6" s="30">
        <v>300</v>
      </c>
      <c r="C6" s="30" t="s">
        <v>12</v>
      </c>
      <c r="D6" s="31"/>
    </row>
    <row r="7" spans="1:4" ht="36" customHeight="1">
      <c r="A7" s="30">
        <v>4</v>
      </c>
      <c r="B7" s="30">
        <v>400</v>
      </c>
      <c r="C7" s="30" t="s">
        <v>13</v>
      </c>
      <c r="D7" s="31"/>
    </row>
    <row r="8" spans="1:4" ht="36" customHeight="1">
      <c r="A8" s="30">
        <v>5</v>
      </c>
      <c r="B8" s="30">
        <v>500</v>
      </c>
      <c r="C8" s="30" t="s">
        <v>14</v>
      </c>
      <c r="D8" s="31"/>
    </row>
    <row r="9" spans="1:4" ht="36" customHeight="1">
      <c r="A9" s="30">
        <v>6</v>
      </c>
      <c r="B9" s="30">
        <v>600</v>
      </c>
      <c r="C9" s="30" t="s">
        <v>15</v>
      </c>
      <c r="D9" s="31">
        <f>'第600章'!D12</f>
        <v>0</v>
      </c>
    </row>
    <row r="10" spans="1:4" ht="36" customHeight="1">
      <c r="A10" s="30">
        <v>7</v>
      </c>
      <c r="B10" s="30">
        <v>700</v>
      </c>
      <c r="C10" s="30" t="s">
        <v>16</v>
      </c>
      <c r="D10" s="31"/>
    </row>
    <row r="11" spans="1:4" ht="36" customHeight="1">
      <c r="A11" s="30">
        <v>8</v>
      </c>
      <c r="B11" s="51" t="s">
        <v>65</v>
      </c>
      <c r="C11" s="52"/>
      <c r="D11" s="31">
        <f>SUM(D4:D10)</f>
        <v>0</v>
      </c>
    </row>
    <row r="12" spans="1:4" ht="36" customHeight="1">
      <c r="A12" s="30">
        <v>9</v>
      </c>
      <c r="B12" s="51" t="s">
        <v>61</v>
      </c>
      <c r="C12" s="52"/>
      <c r="D12" s="31"/>
    </row>
    <row r="13" spans="1:4" ht="36" customHeight="1">
      <c r="A13" s="30">
        <v>10</v>
      </c>
      <c r="B13" s="55" t="s">
        <v>62</v>
      </c>
      <c r="C13" s="56"/>
      <c r="D13" s="31">
        <v>11690</v>
      </c>
    </row>
    <row r="14" spans="1:4" ht="36" customHeight="1">
      <c r="A14" s="30">
        <v>11</v>
      </c>
      <c r="B14" s="57" t="s">
        <v>63</v>
      </c>
      <c r="C14" s="58"/>
      <c r="D14" s="31">
        <f>D11-D12-D13</f>
        <v>-11690</v>
      </c>
    </row>
    <row r="15" spans="1:4" ht="36" customHeight="1">
      <c r="A15" s="30">
        <v>12</v>
      </c>
      <c r="B15" s="51" t="s">
        <v>68</v>
      </c>
      <c r="C15" s="52"/>
      <c r="D15" s="39">
        <f>ROUND(D14*3%,0)</f>
        <v>-351</v>
      </c>
    </row>
    <row r="16" spans="1:4" ht="36" customHeight="1">
      <c r="A16" s="30">
        <v>13</v>
      </c>
      <c r="B16" s="53" t="s">
        <v>64</v>
      </c>
      <c r="C16" s="53"/>
      <c r="D16" s="31">
        <f>D11+D15</f>
        <v>-351</v>
      </c>
    </row>
    <row r="19" ht="25.5" customHeight="1">
      <c r="A19" s="32"/>
    </row>
  </sheetData>
  <sheetProtection password="93B8" sheet="1"/>
  <mergeCells count="8">
    <mergeCell ref="B15:C15"/>
    <mergeCell ref="B16:C16"/>
    <mergeCell ref="A1:D1"/>
    <mergeCell ref="B11:C11"/>
    <mergeCell ref="B12:C12"/>
    <mergeCell ref="B13:C13"/>
    <mergeCell ref="B14:C14"/>
    <mergeCell ref="A2:C2"/>
  </mergeCells>
  <printOptions horizontalCentered="1"/>
  <pageMargins left="0.7086614173228347" right="0.5905511811023623" top="0.7480314960629921" bottom="0.7480314960629921" header="0.31496062992125984" footer="1.6535433070866143"/>
  <pageSetup horizontalDpi="600" verticalDpi="600" orientation="portrait" paperSize="9" r:id="rId1"/>
  <headerFooter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2014-08-19T05:57:04Z</cp:lastPrinted>
  <dcterms:created xsi:type="dcterms:W3CDTF">2008-04-07T07:00:19Z</dcterms:created>
  <dcterms:modified xsi:type="dcterms:W3CDTF">2014-08-19T06:01:06Z</dcterms:modified>
  <cp:category/>
  <cp:version/>
  <cp:contentType/>
  <cp:contentStatus/>
</cp:coreProperties>
</file>