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XR\Desktop\"/>
    </mc:Choice>
  </mc:AlternateContent>
  <bookViews>
    <workbookView xWindow="0" yWindow="0" windowWidth="20490" windowHeight="7440" activeTab="2"/>
  </bookViews>
  <sheets>
    <sheet name="车公庄西路" sheetId="1" r:id="rId1"/>
    <sheet name="首体南路" sheetId="2" r:id="rId2"/>
    <sheet name="圆明园东路" sheetId="3" r:id="rId3"/>
    <sheet name="中关村大街" sheetId="4" r:id="rId4"/>
    <sheet name="中关村南大街" sheetId="5" r:id="rId5"/>
    <sheet name="紫竹院路" sheetId="6" r:id="rId6"/>
    <sheet name="丰台东大街道路" sheetId="7" r:id="rId7"/>
    <sheet name="京原路道路" sheetId="8" r:id="rId8"/>
    <sheet name="马家堡西路道路" sheetId="9" r:id="rId9"/>
    <sheet name="万丰路道路" sheetId="10" r:id="rId10"/>
    <sheet name="小屯路道路" sheetId="11" r:id="rId11"/>
  </sheets>
  <calcPr calcId="162913"/>
</workbook>
</file>

<file path=xl/calcChain.xml><?xml version="1.0" encoding="utf-8"?>
<calcChain xmlns="http://schemas.openxmlformats.org/spreadsheetml/2006/main">
  <c r="H17" i="11" l="1"/>
  <c r="H18" i="11"/>
  <c r="H19" i="11"/>
  <c r="H20" i="11"/>
  <c r="H21" i="11"/>
  <c r="H16" i="11"/>
  <c r="H8" i="11"/>
  <c r="H9" i="11"/>
  <c r="H10" i="11"/>
  <c r="H11" i="11"/>
  <c r="H12" i="11"/>
  <c r="H13" i="11"/>
  <c r="H7" i="11"/>
  <c r="H16" i="10"/>
  <c r="H17" i="10"/>
  <c r="H18" i="10"/>
  <c r="H19" i="10"/>
  <c r="H20" i="10"/>
  <c r="H15" i="10"/>
  <c r="H8" i="10"/>
  <c r="H9" i="10"/>
  <c r="H10" i="10"/>
  <c r="H11" i="10"/>
  <c r="H12" i="10"/>
  <c r="H7" i="10"/>
  <c r="H17" i="9"/>
  <c r="H18" i="9"/>
  <c r="H19" i="9"/>
  <c r="H16" i="9"/>
  <c r="H8" i="9"/>
  <c r="H9" i="9"/>
  <c r="H10" i="9"/>
  <c r="H11" i="9"/>
  <c r="H12" i="9"/>
  <c r="H13" i="9"/>
  <c r="H7" i="9"/>
  <c r="H19" i="8"/>
  <c r="H18" i="8"/>
  <c r="H8" i="8"/>
  <c r="H9" i="8"/>
  <c r="H10" i="8"/>
  <c r="H11" i="8"/>
  <c r="H12" i="8"/>
  <c r="H13" i="8"/>
  <c r="H14" i="8"/>
  <c r="H15" i="8"/>
  <c r="H7" i="8"/>
  <c r="H17" i="7"/>
  <c r="H18" i="7"/>
  <c r="H19" i="7"/>
  <c r="H16" i="7"/>
  <c r="H13" i="7"/>
  <c r="H8" i="7"/>
  <c r="H9" i="7"/>
  <c r="H10" i="7"/>
  <c r="H11" i="7"/>
  <c r="H12" i="7"/>
  <c r="H7" i="7"/>
  <c r="H31" i="6"/>
  <c r="H32" i="6"/>
  <c r="H26" i="6"/>
  <c r="H27" i="6"/>
  <c r="H28" i="6"/>
  <c r="H29" i="6"/>
  <c r="H30" i="6"/>
  <c r="H25" i="6"/>
  <c r="H17" i="6"/>
  <c r="H8" i="6"/>
  <c r="H9" i="6"/>
  <c r="H10" i="6"/>
  <c r="H11" i="6"/>
  <c r="H12" i="6"/>
  <c r="H13" i="6"/>
  <c r="H14" i="6"/>
  <c r="H7" i="6"/>
  <c r="H22" i="11" l="1"/>
  <c r="H14" i="11"/>
  <c r="H21" i="10"/>
  <c r="H13" i="10"/>
  <c r="H20" i="9"/>
  <c r="H14" i="9"/>
  <c r="H20" i="8"/>
  <c r="H16" i="8"/>
  <c r="H20" i="7"/>
  <c r="H14" i="7"/>
  <c r="H36" i="6"/>
  <c r="H33" i="6"/>
  <c r="H15" i="6"/>
  <c r="H18" i="6" s="1"/>
  <c r="H26" i="5"/>
  <c r="H27" i="5"/>
  <c r="H28" i="5"/>
  <c r="H29" i="5"/>
  <c r="H30" i="5"/>
  <c r="H31" i="5"/>
  <c r="H25" i="5"/>
  <c r="H17" i="5"/>
  <c r="H8" i="5"/>
  <c r="H9" i="5"/>
  <c r="H10" i="5"/>
  <c r="H11" i="5"/>
  <c r="H12" i="5"/>
  <c r="H13" i="5"/>
  <c r="H14" i="5"/>
  <c r="H7" i="5"/>
  <c r="H35" i="4"/>
  <c r="H31" i="4"/>
  <c r="H26" i="4"/>
  <c r="H27" i="4"/>
  <c r="H28" i="4"/>
  <c r="H29" i="4"/>
  <c r="H30" i="4"/>
  <c r="H25" i="4"/>
  <c r="H8" i="4"/>
  <c r="H9" i="4"/>
  <c r="H10" i="4"/>
  <c r="H11" i="4"/>
  <c r="H12" i="4"/>
  <c r="H13" i="4"/>
  <c r="H14" i="4"/>
  <c r="H15" i="4"/>
  <c r="H7" i="4"/>
  <c r="H28" i="3"/>
  <c r="H29" i="3"/>
  <c r="H27" i="3"/>
  <c r="H17" i="3"/>
  <c r="H18" i="3"/>
  <c r="H19" i="3"/>
  <c r="H16" i="3"/>
  <c r="H8" i="3"/>
  <c r="H9" i="3"/>
  <c r="H10" i="3"/>
  <c r="H11" i="3"/>
  <c r="H12" i="3"/>
  <c r="H13" i="3"/>
  <c r="H7" i="3"/>
  <c r="H26" i="2"/>
  <c r="H30" i="2" s="1"/>
  <c r="H17" i="2"/>
  <c r="H18" i="2"/>
  <c r="H16" i="2"/>
  <c r="H13" i="2"/>
  <c r="H11" i="2"/>
  <c r="H12" i="2"/>
  <c r="H8" i="2"/>
  <c r="H9" i="2"/>
  <c r="H10" i="2"/>
  <c r="H7" i="2"/>
  <c r="H28" i="1"/>
  <c r="H29" i="1"/>
  <c r="H30" i="1"/>
  <c r="H27" i="1"/>
  <c r="H17" i="1"/>
  <c r="H18" i="1"/>
  <c r="H19" i="1"/>
  <c r="H16" i="1"/>
  <c r="H8" i="1"/>
  <c r="H9" i="1"/>
  <c r="H10" i="1"/>
  <c r="H11" i="1"/>
  <c r="H12" i="1"/>
  <c r="H13" i="1"/>
  <c r="H7" i="1"/>
  <c r="H21" i="8" l="1"/>
  <c r="H22" i="8" s="1"/>
  <c r="H23" i="11"/>
  <c r="H24" i="11" s="1"/>
  <c r="H22" i="10"/>
  <c r="H23" i="10" s="1"/>
  <c r="H21" i="9"/>
  <c r="H22" i="9" s="1"/>
  <c r="H21" i="7"/>
  <c r="H22" i="7" s="1"/>
  <c r="H37" i="6"/>
  <c r="H32" i="5"/>
  <c r="H36" i="5"/>
  <c r="H15" i="5"/>
  <c r="H18" i="5" s="1"/>
  <c r="H32" i="3"/>
  <c r="H30" i="3"/>
  <c r="H14" i="3"/>
  <c r="H20" i="3" s="1"/>
  <c r="H27" i="2"/>
  <c r="H14" i="2"/>
  <c r="H19" i="2" s="1"/>
  <c r="H31" i="2" s="1"/>
  <c r="H35" i="1"/>
  <c r="H14" i="1"/>
  <c r="H20" i="1" s="1"/>
  <c r="H16" i="4"/>
  <c r="H18" i="4" s="1"/>
  <c r="H36" i="4" s="1"/>
  <c r="H31" i="1"/>
  <c r="H37" i="5" l="1"/>
  <c r="H33" i="3"/>
  <c r="H36" i="1"/>
</calcChain>
</file>

<file path=xl/sharedStrings.xml><?xml version="1.0" encoding="utf-8"?>
<sst xmlns="http://schemas.openxmlformats.org/spreadsheetml/2006/main" count="877" uniqueCount="121">
  <si>
    <t>工程名称：车公庄西路</t>
  </si>
  <si>
    <t>序号</t>
  </si>
  <si>
    <t>本页小计</t>
  </si>
  <si>
    <t>子目编码</t>
  </si>
  <si>
    <t>041001004001</t>
  </si>
  <si>
    <t>041001004002</t>
  </si>
  <si>
    <t>04B001</t>
  </si>
  <si>
    <t>040203006001</t>
  </si>
  <si>
    <t>040203006002</t>
  </si>
  <si>
    <t>040203003001</t>
  </si>
  <si>
    <t>040204006002</t>
  </si>
  <si>
    <t>040205010002</t>
  </si>
  <si>
    <t>040205016001</t>
  </si>
  <si>
    <t>040205006001</t>
  </si>
  <si>
    <t>040205008001</t>
  </si>
  <si>
    <t>子目名称</t>
  </si>
  <si>
    <t>道路工程</t>
  </si>
  <si>
    <t>铣刨路面</t>
  </si>
  <si>
    <t>沥青混凝土旧路面回收</t>
  </si>
  <si>
    <t>沥青混凝土</t>
  </si>
  <si>
    <t>粘层油</t>
  </si>
  <si>
    <t>雨水口提升</t>
  </si>
  <si>
    <t>分部小计</t>
  </si>
  <si>
    <t>交通工程</t>
  </si>
  <si>
    <t>检测器2*2</t>
  </si>
  <si>
    <t>检测器管线</t>
  </si>
  <si>
    <t>标线</t>
  </si>
  <si>
    <t>横道线</t>
  </si>
  <si>
    <t>子目特征描述</t>
  </si>
  <si>
    <t>1.材质:沥青混凝土
2.厚度:5cm</t>
  </si>
  <si>
    <t>1.材质:沥青混凝土
2.厚度:12cm</t>
  </si>
  <si>
    <t>1.旧料收集，集中送至再生企业</t>
  </si>
  <si>
    <t>1.沥青品种:SBS改性道路石油沥青
2.沥青混凝土种类:抗车辙中粒式改性沥青混凝土
3.石料粒径:KAC-16C
4.掺和料:抗车辙剂0.8%
5.厚度:5cm</t>
  </si>
  <si>
    <t>1.沥青品种:A级70号沥青
2.沥青混凝土种类:抗车辙中粒式沥青混凝土
3.石料粒径:KAC-20C
4.掺和料:抗车辙剂0.8%
5.厚度:7cm</t>
  </si>
  <si>
    <t>1.材料品种:SBS改性乳化沥青
2.喷油量:0.5-0.6kg/m2</t>
  </si>
  <si>
    <t>1.材料品种:C30早强快硬混凝土块或MU10非黏土砖
2.雨水口规格:同现况
3.其他:详见设计图纸</t>
  </si>
  <si>
    <t>1.类型:同现况
2.规格、型号:同现况</t>
  </si>
  <si>
    <t>1.类型:详见设计图纸
2.材质:详见设计图纸
3.规格、型号:详见设计图纸</t>
  </si>
  <si>
    <t>1.线宽:15cm
2.线型:实线
3.工艺:热熔漆</t>
  </si>
  <si>
    <t>1.名称:人行横道线
2.工艺:热熔</t>
  </si>
  <si>
    <t>计量单位</t>
  </si>
  <si>
    <t>m2</t>
  </si>
  <si>
    <t>t</t>
  </si>
  <si>
    <t>座</t>
  </si>
  <si>
    <t>个</t>
  </si>
  <si>
    <t>m</t>
  </si>
  <si>
    <t>工程量</t>
  </si>
  <si>
    <t>金额（元）</t>
  </si>
  <si>
    <t>综合单价</t>
  </si>
  <si>
    <t>合价</t>
  </si>
  <si>
    <t>合   计</t>
  </si>
  <si>
    <t>040205006003</t>
  </si>
  <si>
    <t>040205006004</t>
  </si>
  <si>
    <t>040205007001</t>
  </si>
  <si>
    <t>040205007002</t>
  </si>
  <si>
    <t>标记</t>
  </si>
  <si>
    <t>1.材料品种:停车线
2.线宽:40cm
3.工艺:热熔漆</t>
  </si>
  <si>
    <t>1.材料品种:公交车道线
2.线宽:25cm
3.工艺:热熔漆</t>
  </si>
  <si>
    <t>1.材料品种:导向箭头
2.规格尺寸:长6m</t>
  </si>
  <si>
    <t>1.材料品种:公交车道文字标识</t>
  </si>
  <si>
    <t>组</t>
  </si>
  <si>
    <t>分部分项工程量清单与计价表</t>
  </si>
  <si>
    <t>其中：暂估价</t>
  </si>
  <si>
    <t>第  1  页  共  2  页</t>
    <phoneticPr fontId="3" type="noConversion"/>
  </si>
  <si>
    <t>第  2  页  共  2  页</t>
    <phoneticPr fontId="3" type="noConversion"/>
  </si>
  <si>
    <t>工程名称：车公庄西路</t>
    <phoneticPr fontId="3" type="noConversion"/>
  </si>
  <si>
    <t>工程名称：首体南路</t>
  </si>
  <si>
    <t>040204006001</t>
  </si>
  <si>
    <t>检查井加固</t>
  </si>
  <si>
    <t>1.材料品种:混凝土块或页岩砖
2.检查井规格:同现况
3.井周:20cm厚超早强黑色特种灌浆料
4.平均升（降）高度:详见设计图纸
5.其他:详见设计图纸</t>
  </si>
  <si>
    <t>040205006002</t>
  </si>
  <si>
    <t>第  2  页  共  2  页</t>
    <phoneticPr fontId="3" type="noConversion"/>
  </si>
  <si>
    <t>工程名称：首体南路</t>
    <phoneticPr fontId="3" type="noConversion"/>
  </si>
  <si>
    <t>工程名称：圆明园东路</t>
  </si>
  <si>
    <t>1.材料品种:SBS改性乳化沥青
2.喷油量:0.5-0.6kg/m2
3.面层与面层之间</t>
  </si>
  <si>
    <t>040203003002</t>
  </si>
  <si>
    <t>透层油</t>
  </si>
  <si>
    <t>1.材料品种:SBS改性乳化沥青
2.喷油量:1.2-1.5kg/m2
3.基层与面层之间</t>
  </si>
  <si>
    <t>1.线宽:15cm
2.线型:虚线
3.工艺:热熔漆</t>
  </si>
  <si>
    <t>工程名称：圆明园东路</t>
    <phoneticPr fontId="3" type="noConversion"/>
  </si>
  <si>
    <t>工程名称：中关村大街</t>
  </si>
  <si>
    <t>第  2  页  共  2  页</t>
    <phoneticPr fontId="3" type="noConversion"/>
  </si>
  <si>
    <t>工程名称：中关村大街</t>
    <phoneticPr fontId="3" type="noConversion"/>
  </si>
  <si>
    <t>工程名称：中关村南大街</t>
  </si>
  <si>
    <t>040205010001</t>
  </si>
  <si>
    <t>工程名称：中关村南大街</t>
    <phoneticPr fontId="3" type="noConversion"/>
  </si>
  <si>
    <t>工程名称：紫竹院路</t>
  </si>
  <si>
    <t>1.材质:沥青混凝土
2.厚度:4cm</t>
  </si>
  <si>
    <t>1.材质:沥青混凝土
2.厚度:10cm</t>
  </si>
  <si>
    <t>1.沥青品种:SBS改性道路石油沥青
2.沥青混凝土种类:抗车辙细粒式改性沥青混凝土
3.石料粒径:KAC-13C
4.掺和料:抗车辙剂0.8%
5.厚度:4cm</t>
  </si>
  <si>
    <t>1.沥青品种:A级70号沥青
2.沥青混凝土种类:抗车辙中粒式沥青混凝土
3.石料粒径:KAC-20C
4.掺和料:抗车辙剂0.8%
5.厚度:6cm</t>
  </si>
  <si>
    <t>第  2  页  共  2  页</t>
    <phoneticPr fontId="3" type="noConversion"/>
  </si>
  <si>
    <t>第  2  页  共  2  页</t>
    <phoneticPr fontId="3" type="noConversion"/>
  </si>
  <si>
    <t>工程名称：紫竹院路</t>
    <phoneticPr fontId="3" type="noConversion"/>
  </si>
  <si>
    <t>1.沥青混凝土种类:抗车辙沥青混合料
2.石料粒径:AC-16C
3.掺和料:抗车辙剂0.8%
4.厚度:5cm</t>
  </si>
  <si>
    <t>1.沥青混凝土种类:抗车辙沥青混合料
2.石料粒径:AC-20C
3.掺和料:抗车辙剂0.6%
4.厚度:7cm</t>
  </si>
  <si>
    <t>1.材料品种:改性乳化沥青
2.喷油量:0.6L/m2</t>
  </si>
  <si>
    <t>交通导向标识</t>
  </si>
  <si>
    <t>1.材料品种:交通导向标识
2.类型:直行</t>
  </si>
  <si>
    <t>交通分道线</t>
  </si>
  <si>
    <t>1.材料品种:交通分道线
2.工艺:热熔漆
3.线型:实线</t>
  </si>
  <si>
    <t>交通停止道线</t>
  </si>
  <si>
    <t>1.材料品种:交通停止道线
2.工艺:热熔漆
3.线型:实线</t>
  </si>
  <si>
    <t>人行横道线</t>
  </si>
  <si>
    <t>1.材料品种:人行横道线
2.工艺:热熔漆</t>
  </si>
  <si>
    <t>第  1  页  共  1  页</t>
    <phoneticPr fontId="3" type="noConversion"/>
  </si>
  <si>
    <t>工程名称：丰台东大街道路</t>
    <phoneticPr fontId="3" type="noConversion"/>
  </si>
  <si>
    <t>1.材质:沥青混凝土
2.厚度:15cm</t>
  </si>
  <si>
    <t>041001004003</t>
  </si>
  <si>
    <t>1.沥青混凝土种类:抗车辙沥青混合料
2.石料粒径:AC-20
3.掺和料:抗车辙剂0.6%
4.厚度:7cm</t>
  </si>
  <si>
    <t>040203006003</t>
  </si>
  <si>
    <t>1.沥青混凝土种类:抗车辙沥青混合料
2.石料粒径:ATB-25
3.掺和料:抗车辙剂0.6%
4.厚度:10cm</t>
  </si>
  <si>
    <t>1.材料品种:交通分道线
2.工艺:热熔漆
3.线型:虚线</t>
  </si>
  <si>
    <t>工程名称：京原路道路</t>
    <phoneticPr fontId="3" type="noConversion"/>
  </si>
  <si>
    <t>工程名称：马家堡西路道路</t>
    <phoneticPr fontId="3" type="noConversion"/>
  </si>
  <si>
    <t>1.材料品种:交通导向标识
2.类型:直行+左转</t>
  </si>
  <si>
    <t>工程名称：万丰路道路</t>
    <phoneticPr fontId="3" type="noConversion"/>
  </si>
  <si>
    <t>1.材料品种:交通导向标识
2.类型:左转</t>
  </si>
  <si>
    <t>040205007003</t>
  </si>
  <si>
    <t>1.材料品种:交通导向标识
2.类型:右转</t>
  </si>
  <si>
    <t>工程名称：小屯路道路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</si>
</sst>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0" x14ac:knownFonts="1">
    <font>
      <sz val="9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>
      <alignment vertical="center"/>
    </xf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0" xfId="0" applyFont="1"/>
    <xf numFmtId="0" fontId="7" fillId="2" borderId="1" xfId="3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176" fontId="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/>
    </xf>
    <xf numFmtId="177" fontId="9" fillId="2" borderId="1" xfId="1" applyNumberFormat="1" applyFont="1" applyFill="1" applyBorder="1" applyAlignment="1">
      <alignment horizontal="center" vertical="center" wrapText="1"/>
    </xf>
    <xf numFmtId="177" fontId="1" fillId="2" borderId="1" xfId="1" applyNumberFormat="1" applyFont="1" applyFill="1" applyBorder="1" applyAlignment="1">
      <alignment horizontal="center" vertical="center" wrapText="1"/>
    </xf>
    <xf numFmtId="176" fontId="7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3" applyFont="1" applyFill="1" applyBorder="1" applyAlignment="1">
      <alignment horizontal="center"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176" fontId="7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7" fillId="2" borderId="1" xfId="1" applyNumberFormat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176" fontId="1" fillId="2" borderId="1" xfId="1" applyNumberFormat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176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3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8" fillId="2" borderId="0" xfId="3" applyFont="1" applyFill="1" applyAlignment="1">
      <alignment horizontal="center" vertical="center" wrapText="1"/>
    </xf>
    <xf numFmtId="176" fontId="8" fillId="2" borderId="0" xfId="3" applyNumberFormat="1" applyFont="1" applyFill="1" applyAlignment="1">
      <alignment horizontal="center" vertical="center" wrapText="1"/>
    </xf>
    <xf numFmtId="176" fontId="8" fillId="2" borderId="0" xfId="3" applyNumberFormat="1" applyFont="1" applyFill="1" applyAlignment="1" applyProtection="1">
      <alignment horizontal="center" vertical="center" wrapText="1"/>
      <protection locked="0"/>
    </xf>
    <xf numFmtId="0" fontId="7" fillId="2" borderId="0" xfId="3" applyFont="1" applyFill="1" applyAlignment="1">
      <alignment vertical="center" wrapText="1"/>
    </xf>
    <xf numFmtId="176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wrapText="1"/>
    </xf>
    <xf numFmtId="176" fontId="7" fillId="2" borderId="1" xfId="3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vertical="center" wrapText="1"/>
    </xf>
    <xf numFmtId="177" fontId="7" fillId="2" borderId="1" xfId="3" applyNumberFormat="1" applyFont="1" applyFill="1" applyBorder="1" applyAlignment="1">
      <alignment horizontal="center" vertical="center" wrapText="1"/>
    </xf>
  </cellXfs>
  <cellStyles count="4">
    <cellStyle name="Normal" xfId="1"/>
    <cellStyle name="Normal 2" xfId="3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showGridLines="0" view="pageBreakPreview" topLeftCell="A22" zoomScale="115" zoomScaleNormal="115" zoomScaleSheetLayoutView="115" workbookViewId="0">
      <selection activeCell="G30" sqref="G30"/>
    </sheetView>
  </sheetViews>
  <sheetFormatPr defaultColWidth="9" defaultRowHeight="11.25" x14ac:dyDescent="0.15"/>
  <cols>
    <col min="1" max="1" width="6.5" customWidth="1"/>
    <col min="2" max="2" width="13.33203125" bestFit="1" customWidth="1"/>
    <col min="3" max="3" width="15.33203125" customWidth="1"/>
    <col min="4" max="4" width="23.1640625" customWidth="1"/>
    <col min="5" max="5" width="6.33203125" style="1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34"/>
      <c r="B1" s="34"/>
      <c r="C1" s="34"/>
      <c r="D1" s="34"/>
      <c r="E1" s="34"/>
      <c r="F1" s="34"/>
      <c r="G1" s="34"/>
      <c r="H1" s="35"/>
      <c r="I1" s="35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65</v>
      </c>
      <c r="B3" s="37"/>
      <c r="C3" s="37"/>
      <c r="D3" s="37"/>
      <c r="E3" s="37"/>
      <c r="F3" s="37"/>
      <c r="G3" s="37"/>
      <c r="H3" s="41" t="s">
        <v>63</v>
      </c>
      <c r="I3" s="41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6"/>
      <c r="C6" s="5" t="s">
        <v>16</v>
      </c>
      <c r="D6" s="5"/>
      <c r="E6" s="6"/>
      <c r="F6" s="7"/>
      <c r="G6" s="22"/>
      <c r="H6" s="23"/>
      <c r="I6" s="6"/>
    </row>
    <row r="7" spans="1:9" ht="25.5" customHeight="1" x14ac:dyDescent="0.15">
      <c r="A7" s="8">
        <v>1</v>
      </c>
      <c r="B7" s="8" t="s">
        <v>4</v>
      </c>
      <c r="C7" s="9" t="s">
        <v>17</v>
      </c>
      <c r="D7" s="9" t="s">
        <v>29</v>
      </c>
      <c r="E7" s="8" t="s">
        <v>41</v>
      </c>
      <c r="F7" s="10">
        <v>109.3</v>
      </c>
      <c r="G7" s="31"/>
      <c r="H7" s="21">
        <f t="shared" ref="H7:H13" si="0">ROUND(F7*G7,0)</f>
        <v>0</v>
      </c>
      <c r="I7" s="8"/>
    </row>
    <row r="8" spans="1:9" ht="25.5" customHeight="1" x14ac:dyDescent="0.15">
      <c r="A8" s="8">
        <v>2</v>
      </c>
      <c r="B8" s="8" t="s">
        <v>5</v>
      </c>
      <c r="C8" s="9" t="s">
        <v>17</v>
      </c>
      <c r="D8" s="9" t="s">
        <v>30</v>
      </c>
      <c r="E8" s="8" t="s">
        <v>41</v>
      </c>
      <c r="F8" s="10">
        <v>1194.7</v>
      </c>
      <c r="G8" s="31"/>
      <c r="H8" s="21">
        <f t="shared" si="0"/>
        <v>0</v>
      </c>
      <c r="I8" s="8"/>
    </row>
    <row r="9" spans="1:9" ht="25.5" customHeight="1" x14ac:dyDescent="0.15">
      <c r="A9" s="8">
        <v>3</v>
      </c>
      <c r="B9" s="8" t="s">
        <v>6</v>
      </c>
      <c r="C9" s="9" t="s">
        <v>18</v>
      </c>
      <c r="D9" s="9" t="s">
        <v>31</v>
      </c>
      <c r="E9" s="8" t="s">
        <v>42</v>
      </c>
      <c r="F9" s="10">
        <v>246</v>
      </c>
      <c r="G9" s="31"/>
      <c r="H9" s="21">
        <f t="shared" si="0"/>
        <v>0</v>
      </c>
      <c r="I9" s="8"/>
    </row>
    <row r="10" spans="1:9" ht="81.75" customHeight="1" x14ac:dyDescent="0.15">
      <c r="A10" s="8">
        <v>4</v>
      </c>
      <c r="B10" s="8" t="s">
        <v>7</v>
      </c>
      <c r="C10" s="9" t="s">
        <v>19</v>
      </c>
      <c r="D10" s="9" t="s">
        <v>32</v>
      </c>
      <c r="E10" s="8" t="s">
        <v>41</v>
      </c>
      <c r="F10" s="10">
        <v>1304</v>
      </c>
      <c r="G10" s="31"/>
      <c r="H10" s="21">
        <f t="shared" si="0"/>
        <v>0</v>
      </c>
      <c r="I10" s="8"/>
    </row>
    <row r="11" spans="1:9" ht="70.5" customHeight="1" x14ac:dyDescent="0.15">
      <c r="A11" s="8">
        <v>5</v>
      </c>
      <c r="B11" s="8" t="s">
        <v>8</v>
      </c>
      <c r="C11" s="9" t="s">
        <v>19</v>
      </c>
      <c r="D11" s="9" t="s">
        <v>33</v>
      </c>
      <c r="E11" s="8" t="s">
        <v>41</v>
      </c>
      <c r="F11" s="10">
        <v>1194.7</v>
      </c>
      <c r="G11" s="31"/>
      <c r="H11" s="21">
        <f t="shared" si="0"/>
        <v>0</v>
      </c>
      <c r="I11" s="8"/>
    </row>
    <row r="12" spans="1:9" ht="36.75" customHeight="1" x14ac:dyDescent="0.15">
      <c r="A12" s="8">
        <v>6</v>
      </c>
      <c r="B12" s="8" t="s">
        <v>9</v>
      </c>
      <c r="C12" s="9" t="s">
        <v>20</v>
      </c>
      <c r="D12" s="9" t="s">
        <v>34</v>
      </c>
      <c r="E12" s="8" t="s">
        <v>41</v>
      </c>
      <c r="F12" s="10">
        <v>2498.6999999999998</v>
      </c>
      <c r="G12" s="31"/>
      <c r="H12" s="21">
        <f t="shared" si="0"/>
        <v>0</v>
      </c>
      <c r="I12" s="8"/>
    </row>
    <row r="13" spans="1:9" ht="48" customHeight="1" x14ac:dyDescent="0.15">
      <c r="A13" s="8">
        <v>7</v>
      </c>
      <c r="B13" s="8" t="s">
        <v>10</v>
      </c>
      <c r="C13" s="9" t="s">
        <v>21</v>
      </c>
      <c r="D13" s="9" t="s">
        <v>35</v>
      </c>
      <c r="E13" s="8" t="s">
        <v>43</v>
      </c>
      <c r="F13" s="12">
        <v>12</v>
      </c>
      <c r="G13" s="31"/>
      <c r="H13" s="21">
        <f t="shared" si="0"/>
        <v>0</v>
      </c>
      <c r="I13" s="8"/>
    </row>
    <row r="14" spans="1:9" s="3" customFormat="1" ht="18" customHeight="1" x14ac:dyDescent="0.15">
      <c r="A14" s="33" t="s">
        <v>22</v>
      </c>
      <c r="B14" s="33"/>
      <c r="C14" s="33"/>
      <c r="D14" s="33"/>
      <c r="E14" s="33"/>
      <c r="F14" s="33"/>
      <c r="G14" s="33"/>
      <c r="H14" s="23">
        <f>SUM(H7:H13)</f>
        <v>0</v>
      </c>
      <c r="I14" s="6"/>
    </row>
    <row r="15" spans="1:9" s="3" customFormat="1" ht="18" customHeight="1" x14ac:dyDescent="0.15">
      <c r="A15" s="5"/>
      <c r="B15" s="6"/>
      <c r="C15" s="5" t="s">
        <v>23</v>
      </c>
      <c r="D15" s="5"/>
      <c r="E15" s="6"/>
      <c r="F15" s="7"/>
      <c r="G15" s="22"/>
      <c r="H15" s="23"/>
      <c r="I15" s="6"/>
    </row>
    <row r="16" spans="1:9" ht="25.5" customHeight="1" x14ac:dyDescent="0.15">
      <c r="A16" s="8">
        <v>8</v>
      </c>
      <c r="B16" s="8" t="s">
        <v>11</v>
      </c>
      <c r="C16" s="9" t="s">
        <v>24</v>
      </c>
      <c r="D16" s="9" t="s">
        <v>36</v>
      </c>
      <c r="E16" s="8" t="s">
        <v>44</v>
      </c>
      <c r="F16" s="12">
        <v>10</v>
      </c>
      <c r="G16" s="31"/>
      <c r="H16" s="21">
        <f t="shared" ref="H16:H19" si="1">ROUND(F16*G16,0)</f>
        <v>0</v>
      </c>
      <c r="I16" s="8"/>
    </row>
    <row r="17" spans="1:9" ht="48" customHeight="1" x14ac:dyDescent="0.15">
      <c r="A17" s="8">
        <v>9</v>
      </c>
      <c r="B17" s="8" t="s">
        <v>12</v>
      </c>
      <c r="C17" s="9" t="s">
        <v>25</v>
      </c>
      <c r="D17" s="9" t="s">
        <v>37</v>
      </c>
      <c r="E17" s="8" t="s">
        <v>45</v>
      </c>
      <c r="F17" s="10">
        <v>100</v>
      </c>
      <c r="G17" s="31"/>
      <c r="H17" s="21">
        <f t="shared" si="1"/>
        <v>0</v>
      </c>
      <c r="I17" s="8"/>
    </row>
    <row r="18" spans="1:9" ht="36.75" customHeight="1" x14ac:dyDescent="0.15">
      <c r="A18" s="8">
        <v>10</v>
      </c>
      <c r="B18" s="8" t="s">
        <v>13</v>
      </c>
      <c r="C18" s="9" t="s">
        <v>26</v>
      </c>
      <c r="D18" s="9" t="s">
        <v>38</v>
      </c>
      <c r="E18" s="8" t="s">
        <v>45</v>
      </c>
      <c r="F18" s="10">
        <v>346</v>
      </c>
      <c r="G18" s="31"/>
      <c r="H18" s="21">
        <f t="shared" si="1"/>
        <v>0</v>
      </c>
      <c r="I18" s="8"/>
    </row>
    <row r="19" spans="1:9" ht="25.5" customHeight="1" x14ac:dyDescent="0.15">
      <c r="A19" s="8">
        <v>11</v>
      </c>
      <c r="B19" s="8" t="s">
        <v>14</v>
      </c>
      <c r="C19" s="9" t="s">
        <v>27</v>
      </c>
      <c r="D19" s="9" t="s">
        <v>39</v>
      </c>
      <c r="E19" s="8" t="s">
        <v>41</v>
      </c>
      <c r="F19" s="10">
        <v>75</v>
      </c>
      <c r="G19" s="31"/>
      <c r="H19" s="21">
        <f t="shared" si="1"/>
        <v>0</v>
      </c>
      <c r="I19" s="8"/>
    </row>
    <row r="20" spans="1:9" s="3" customFormat="1" ht="18" customHeight="1" x14ac:dyDescent="0.15">
      <c r="A20" s="33" t="s">
        <v>2</v>
      </c>
      <c r="B20" s="33"/>
      <c r="C20" s="33"/>
      <c r="D20" s="33"/>
      <c r="E20" s="33"/>
      <c r="F20" s="33"/>
      <c r="G20" s="33"/>
      <c r="H20" s="23">
        <f>SUM(H16:H19)+H14</f>
        <v>0</v>
      </c>
      <c r="I20" s="6"/>
    </row>
    <row r="21" spans="1:9" ht="18.75" customHeight="1" x14ac:dyDescent="0.15">
      <c r="A21" s="44"/>
      <c r="B21" s="44"/>
      <c r="C21" s="44"/>
      <c r="D21" s="44"/>
      <c r="E21" s="44"/>
      <c r="F21" s="44"/>
      <c r="G21" s="44"/>
      <c r="H21" s="35"/>
      <c r="I21" s="35"/>
    </row>
    <row r="22" spans="1:9" ht="24" customHeight="1" x14ac:dyDescent="0.15">
      <c r="A22" s="34"/>
      <c r="B22" s="34"/>
      <c r="C22" s="34"/>
      <c r="D22" s="34"/>
      <c r="E22" s="34"/>
      <c r="F22" s="34"/>
      <c r="G22" s="34"/>
      <c r="H22" s="35"/>
      <c r="I22" s="35"/>
    </row>
    <row r="23" spans="1:9" ht="29.25" customHeight="1" x14ac:dyDescent="0.15">
      <c r="A23" s="38" t="s">
        <v>61</v>
      </c>
      <c r="B23" s="38"/>
      <c r="C23" s="38"/>
      <c r="D23" s="38"/>
      <c r="E23" s="38"/>
      <c r="F23" s="39"/>
      <c r="G23" s="40"/>
      <c r="H23" s="38"/>
      <c r="I23" s="38"/>
    </row>
    <row r="24" spans="1:9" ht="36.75" customHeight="1" x14ac:dyDescent="0.15">
      <c r="A24" s="37" t="s">
        <v>0</v>
      </c>
      <c r="B24" s="37"/>
      <c r="C24" s="37"/>
      <c r="D24" s="37"/>
      <c r="E24" s="37"/>
      <c r="F24" s="37"/>
      <c r="G24" s="37"/>
      <c r="H24" s="41" t="s">
        <v>64</v>
      </c>
      <c r="I24" s="41"/>
    </row>
    <row r="25" spans="1:9" ht="18" customHeight="1" x14ac:dyDescent="0.15">
      <c r="A25" s="43" t="s">
        <v>1</v>
      </c>
      <c r="B25" s="43" t="s">
        <v>3</v>
      </c>
      <c r="C25" s="43" t="s">
        <v>15</v>
      </c>
      <c r="D25" s="43" t="s">
        <v>28</v>
      </c>
      <c r="E25" s="43" t="s">
        <v>40</v>
      </c>
      <c r="F25" s="45" t="s">
        <v>46</v>
      </c>
      <c r="G25" s="42" t="s">
        <v>47</v>
      </c>
      <c r="H25" s="43"/>
      <c r="I25" s="43"/>
    </row>
    <row r="26" spans="1:9" ht="18" customHeight="1" x14ac:dyDescent="0.15">
      <c r="A26" s="43"/>
      <c r="B26" s="43"/>
      <c r="C26" s="43"/>
      <c r="D26" s="43"/>
      <c r="E26" s="43"/>
      <c r="F26" s="45"/>
      <c r="G26" s="20" t="s">
        <v>48</v>
      </c>
      <c r="H26" s="21" t="s">
        <v>49</v>
      </c>
      <c r="I26" s="4" t="s">
        <v>62</v>
      </c>
    </row>
    <row r="27" spans="1:9" ht="36.75" customHeight="1" x14ac:dyDescent="0.15">
      <c r="A27" s="8">
        <v>12</v>
      </c>
      <c r="B27" s="8" t="s">
        <v>51</v>
      </c>
      <c r="C27" s="9" t="s">
        <v>26</v>
      </c>
      <c r="D27" s="9" t="s">
        <v>56</v>
      </c>
      <c r="E27" s="8" t="s">
        <v>45</v>
      </c>
      <c r="F27" s="10">
        <v>16</v>
      </c>
      <c r="G27" s="31"/>
      <c r="H27" s="21">
        <f t="shared" ref="H27:H30" si="2">ROUND(F27*G27,0)</f>
        <v>0</v>
      </c>
      <c r="I27" s="8"/>
    </row>
    <row r="28" spans="1:9" ht="36.75" customHeight="1" x14ac:dyDescent="0.15">
      <c r="A28" s="8">
        <v>13</v>
      </c>
      <c r="B28" s="8" t="s">
        <v>52</v>
      </c>
      <c r="C28" s="9" t="s">
        <v>26</v>
      </c>
      <c r="D28" s="9" t="s">
        <v>57</v>
      </c>
      <c r="E28" s="8" t="s">
        <v>45</v>
      </c>
      <c r="F28" s="10">
        <v>241</v>
      </c>
      <c r="G28" s="31"/>
      <c r="H28" s="21">
        <f t="shared" si="2"/>
        <v>0</v>
      </c>
      <c r="I28" s="8"/>
    </row>
    <row r="29" spans="1:9" ht="25.5" customHeight="1" x14ac:dyDescent="0.15">
      <c r="A29" s="8">
        <v>14</v>
      </c>
      <c r="B29" s="8" t="s">
        <v>53</v>
      </c>
      <c r="C29" s="9" t="s">
        <v>55</v>
      </c>
      <c r="D29" s="9" t="s">
        <v>58</v>
      </c>
      <c r="E29" s="8" t="s">
        <v>44</v>
      </c>
      <c r="F29" s="12">
        <v>4</v>
      </c>
      <c r="G29" s="31"/>
      <c r="H29" s="21">
        <f t="shared" si="2"/>
        <v>0</v>
      </c>
      <c r="I29" s="8"/>
    </row>
    <row r="30" spans="1:9" ht="25.5" customHeight="1" x14ac:dyDescent="0.15">
      <c r="A30" s="8">
        <v>15</v>
      </c>
      <c r="B30" s="8" t="s">
        <v>54</v>
      </c>
      <c r="C30" s="9" t="s">
        <v>55</v>
      </c>
      <c r="D30" s="9" t="s">
        <v>59</v>
      </c>
      <c r="E30" s="8" t="s">
        <v>60</v>
      </c>
      <c r="F30" s="12">
        <v>4</v>
      </c>
      <c r="G30" s="31"/>
      <c r="H30" s="21">
        <f t="shared" si="2"/>
        <v>0</v>
      </c>
      <c r="I30" s="8"/>
    </row>
    <row r="31" spans="1:9" s="3" customFormat="1" ht="18" customHeight="1" x14ac:dyDescent="0.15">
      <c r="A31" s="33" t="s">
        <v>22</v>
      </c>
      <c r="B31" s="33"/>
      <c r="C31" s="33"/>
      <c r="D31" s="33"/>
      <c r="E31" s="33"/>
      <c r="F31" s="33"/>
      <c r="G31" s="33"/>
      <c r="H31" s="23">
        <f>SUM(H27:H30)+H16+H17+H18+H19</f>
        <v>0</v>
      </c>
      <c r="I31" s="6"/>
    </row>
    <row r="32" spans="1:9" ht="18" customHeight="1" x14ac:dyDescent="0.15">
      <c r="A32" s="8"/>
      <c r="B32" s="8"/>
      <c r="C32" s="9"/>
      <c r="D32" s="9"/>
      <c r="E32" s="8"/>
      <c r="F32" s="10"/>
      <c r="G32" s="29"/>
      <c r="H32" s="30"/>
      <c r="I32" s="8"/>
    </row>
    <row r="33" spans="1:9" ht="18" customHeight="1" x14ac:dyDescent="0.15">
      <c r="A33" s="8"/>
      <c r="B33" s="8"/>
      <c r="C33" s="9"/>
      <c r="D33" s="9"/>
      <c r="E33" s="8"/>
      <c r="F33" s="10"/>
      <c r="G33" s="29"/>
      <c r="H33" s="30"/>
      <c r="I33" s="8"/>
    </row>
    <row r="34" spans="1:9" ht="18" customHeight="1" x14ac:dyDescent="0.15">
      <c r="A34" s="8"/>
      <c r="B34" s="8"/>
      <c r="C34" s="9"/>
      <c r="D34" s="9"/>
      <c r="E34" s="8"/>
      <c r="F34" s="10"/>
      <c r="G34" s="29"/>
      <c r="H34" s="30"/>
      <c r="I34" s="8"/>
    </row>
    <row r="35" spans="1:9" s="3" customFormat="1" ht="18" customHeight="1" x14ac:dyDescent="0.15">
      <c r="A35" s="33" t="s">
        <v>2</v>
      </c>
      <c r="B35" s="33"/>
      <c r="C35" s="33"/>
      <c r="D35" s="33"/>
      <c r="E35" s="33"/>
      <c r="F35" s="33"/>
      <c r="G35" s="33"/>
      <c r="H35" s="23">
        <f>H30+H29+H28+H27</f>
        <v>0</v>
      </c>
      <c r="I35" s="6"/>
    </row>
    <row r="36" spans="1:9" s="3" customFormat="1" ht="18" customHeight="1" x14ac:dyDescent="0.15">
      <c r="A36" s="33" t="s">
        <v>50</v>
      </c>
      <c r="B36" s="33"/>
      <c r="C36" s="33"/>
      <c r="D36" s="33"/>
      <c r="E36" s="33"/>
      <c r="F36" s="33"/>
      <c r="G36" s="33"/>
      <c r="H36" s="23">
        <f>H35+H20</f>
        <v>0</v>
      </c>
      <c r="I36" s="6"/>
    </row>
    <row r="37" spans="1:9" ht="18.75" customHeight="1" x14ac:dyDescent="0.15">
      <c r="A37" s="44"/>
      <c r="B37" s="44"/>
      <c r="C37" s="44"/>
      <c r="D37" s="44"/>
      <c r="E37" s="44"/>
      <c r="F37" s="44"/>
      <c r="G37" s="44"/>
      <c r="H37" s="35"/>
      <c r="I37" s="35"/>
    </row>
  </sheetData>
  <sheetProtection algorithmName="SHA-512" hashValue="HMlSD4k16P4NkFeNbvOSKiaehd3/XR3IhxhQ85co2w0pQwwNxdXaGl2rtNWTtyGvZfqkjnpLBKx7RrYps7d9Sw==" saltValue="awFl2ueip11U0sDRLofnlg==" spinCount="100000" sheet="1" objects="1" scenarios="1"/>
  <mergeCells count="33">
    <mergeCell ref="A36:G36"/>
    <mergeCell ref="A37:G37"/>
    <mergeCell ref="H37:I37"/>
    <mergeCell ref="G4:I4"/>
    <mergeCell ref="A4:A5"/>
    <mergeCell ref="B4:B5"/>
    <mergeCell ref="C4:C5"/>
    <mergeCell ref="D4:D5"/>
    <mergeCell ref="E4:E5"/>
    <mergeCell ref="F4:F5"/>
    <mergeCell ref="A14:G14"/>
    <mergeCell ref="A31:G31"/>
    <mergeCell ref="A35:G35"/>
    <mergeCell ref="A24:G24"/>
    <mergeCell ref="H24:I24"/>
    <mergeCell ref="A25:A26"/>
    <mergeCell ref="G25:I25"/>
    <mergeCell ref="A21:G21"/>
    <mergeCell ref="H21:I21"/>
    <mergeCell ref="A22:G22"/>
    <mergeCell ref="H22:I22"/>
    <mergeCell ref="A23:I23"/>
    <mergeCell ref="B25:B26"/>
    <mergeCell ref="C25:C26"/>
    <mergeCell ref="D25:D26"/>
    <mergeCell ref="E25:E26"/>
    <mergeCell ref="F25:F26"/>
    <mergeCell ref="A20:G20"/>
    <mergeCell ref="A1:G1"/>
    <mergeCell ref="H1:I1"/>
    <mergeCell ref="A3:G3"/>
    <mergeCell ref="A2:I2"/>
    <mergeCell ref="H3:I3"/>
  </mergeCells>
  <phoneticPr fontId="3" type="noConversion"/>
  <printOptions horizontalCentered="1"/>
  <pageMargins left="0.19975000000000001" right="0.19975000000000001" top="0.59375" bottom="0" header="0.59375" footer="0"/>
  <pageSetup paperSize="9" orientation="portrait" r:id="rId1"/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view="pageBreakPreview" topLeftCell="A9" zoomScaleNormal="100" zoomScaleSheetLayoutView="100" workbookViewId="0">
      <selection activeCell="F14" sqref="F14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116</v>
      </c>
      <c r="B3" s="36"/>
      <c r="C3" s="36"/>
      <c r="D3" s="36"/>
      <c r="E3" s="36"/>
      <c r="F3" s="36"/>
      <c r="G3" s="36"/>
      <c r="H3" s="48" t="s">
        <v>105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11"/>
      <c r="C6" s="5" t="s">
        <v>16</v>
      </c>
      <c r="D6" s="5"/>
      <c r="E6" s="5"/>
      <c r="F6" s="7"/>
      <c r="G6" s="22"/>
      <c r="H6" s="23"/>
      <c r="I6" s="11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30</v>
      </c>
      <c r="E7" s="13" t="s">
        <v>41</v>
      </c>
      <c r="F7" s="15">
        <v>841.2</v>
      </c>
      <c r="G7" s="24"/>
      <c r="H7" s="21">
        <f t="shared" ref="H7:H12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29</v>
      </c>
      <c r="E8" s="13" t="s">
        <v>41</v>
      </c>
      <c r="F8" s="15">
        <v>71.2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226.8</v>
      </c>
      <c r="G9" s="24"/>
      <c r="H9" s="21">
        <f t="shared" si="0"/>
        <v>0</v>
      </c>
      <c r="I9" s="13"/>
    </row>
    <row r="10" spans="1:9" ht="59.25" customHeight="1" x14ac:dyDescent="0.15">
      <c r="A10" s="13">
        <v>4</v>
      </c>
      <c r="B10" s="13" t="s">
        <v>7</v>
      </c>
      <c r="C10" s="14" t="s">
        <v>19</v>
      </c>
      <c r="D10" s="14" t="s">
        <v>94</v>
      </c>
      <c r="E10" s="13" t="s">
        <v>41</v>
      </c>
      <c r="F10" s="15">
        <v>912.4</v>
      </c>
      <c r="G10" s="24"/>
      <c r="H10" s="21">
        <f t="shared" si="0"/>
        <v>0</v>
      </c>
      <c r="I10" s="13"/>
    </row>
    <row r="11" spans="1:9" ht="59.25" customHeight="1" x14ac:dyDescent="0.15">
      <c r="A11" s="13">
        <v>5</v>
      </c>
      <c r="B11" s="13" t="s">
        <v>8</v>
      </c>
      <c r="C11" s="14" t="s">
        <v>19</v>
      </c>
      <c r="D11" s="14" t="s">
        <v>95</v>
      </c>
      <c r="E11" s="13" t="s">
        <v>41</v>
      </c>
      <c r="F11" s="15">
        <v>841.2</v>
      </c>
      <c r="G11" s="24"/>
      <c r="H11" s="21">
        <f t="shared" si="0"/>
        <v>0</v>
      </c>
      <c r="I11" s="13"/>
    </row>
    <row r="12" spans="1:9" ht="36.75" customHeight="1" x14ac:dyDescent="0.15">
      <c r="A12" s="13">
        <v>6</v>
      </c>
      <c r="B12" s="13" t="s">
        <v>9</v>
      </c>
      <c r="C12" s="14" t="s">
        <v>20</v>
      </c>
      <c r="D12" s="14" t="s">
        <v>96</v>
      </c>
      <c r="E12" s="13" t="s">
        <v>41</v>
      </c>
      <c r="F12" s="15">
        <v>1753.6</v>
      </c>
      <c r="G12" s="24"/>
      <c r="H12" s="21">
        <f t="shared" si="0"/>
        <v>0</v>
      </c>
      <c r="I12" s="13"/>
    </row>
    <row r="13" spans="1:9" s="3" customFormat="1" ht="18" customHeight="1" x14ac:dyDescent="0.15">
      <c r="A13" s="33" t="s">
        <v>22</v>
      </c>
      <c r="B13" s="33"/>
      <c r="C13" s="33"/>
      <c r="D13" s="33"/>
      <c r="E13" s="33"/>
      <c r="F13" s="33"/>
      <c r="G13" s="33"/>
      <c r="H13" s="23">
        <f>SUM(H7:H12)</f>
        <v>0</v>
      </c>
      <c r="I13" s="11"/>
    </row>
    <row r="14" spans="1:9" s="3" customFormat="1" ht="18" customHeight="1" x14ac:dyDescent="0.15">
      <c r="A14" s="5"/>
      <c r="B14" s="11"/>
      <c r="C14" s="5" t="s">
        <v>23</v>
      </c>
      <c r="D14" s="5"/>
      <c r="E14" s="5"/>
      <c r="F14" s="7"/>
      <c r="G14" s="22"/>
      <c r="H14" s="23"/>
      <c r="I14" s="11"/>
    </row>
    <row r="15" spans="1:9" ht="36.75" customHeight="1" x14ac:dyDescent="0.15">
      <c r="A15" s="13">
        <v>7</v>
      </c>
      <c r="B15" s="13" t="s">
        <v>53</v>
      </c>
      <c r="C15" s="14" t="s">
        <v>97</v>
      </c>
      <c r="D15" s="14" t="s">
        <v>115</v>
      </c>
      <c r="E15" s="13" t="s">
        <v>44</v>
      </c>
      <c r="F15" s="16">
        <v>2</v>
      </c>
      <c r="G15" s="24"/>
      <c r="H15" s="21">
        <f t="shared" ref="H15:H20" si="1">ROUND(F15*G15,0)</f>
        <v>0</v>
      </c>
      <c r="I15" s="13"/>
    </row>
    <row r="16" spans="1:9" ht="36.75" customHeight="1" x14ac:dyDescent="0.15">
      <c r="A16" s="13">
        <v>8</v>
      </c>
      <c r="B16" s="13" t="s">
        <v>54</v>
      </c>
      <c r="C16" s="14" t="s">
        <v>97</v>
      </c>
      <c r="D16" s="14" t="s">
        <v>98</v>
      </c>
      <c r="E16" s="13" t="s">
        <v>44</v>
      </c>
      <c r="F16" s="16">
        <v>2</v>
      </c>
      <c r="G16" s="24"/>
      <c r="H16" s="21">
        <f t="shared" si="1"/>
        <v>0</v>
      </c>
      <c r="I16" s="13"/>
    </row>
    <row r="17" spans="1:9" ht="36.75" customHeight="1" x14ac:dyDescent="0.15">
      <c r="A17" s="13">
        <v>9</v>
      </c>
      <c r="B17" s="13" t="s">
        <v>13</v>
      </c>
      <c r="C17" s="14" t="s">
        <v>99</v>
      </c>
      <c r="D17" s="14" t="s">
        <v>100</v>
      </c>
      <c r="E17" s="13" t="s">
        <v>45</v>
      </c>
      <c r="F17" s="15">
        <v>267</v>
      </c>
      <c r="G17" s="24"/>
      <c r="H17" s="21">
        <f t="shared" si="1"/>
        <v>0</v>
      </c>
      <c r="I17" s="13"/>
    </row>
    <row r="18" spans="1:9" ht="36.75" customHeight="1" x14ac:dyDescent="0.15">
      <c r="A18" s="13">
        <v>10</v>
      </c>
      <c r="B18" s="13" t="s">
        <v>70</v>
      </c>
      <c r="C18" s="14" t="s">
        <v>99</v>
      </c>
      <c r="D18" s="14" t="s">
        <v>112</v>
      </c>
      <c r="E18" s="13" t="s">
        <v>45</v>
      </c>
      <c r="F18" s="15">
        <v>201</v>
      </c>
      <c r="G18" s="24"/>
      <c r="H18" s="21">
        <f t="shared" si="1"/>
        <v>0</v>
      </c>
      <c r="I18" s="13"/>
    </row>
    <row r="19" spans="1:9" ht="48" customHeight="1" x14ac:dyDescent="0.15">
      <c r="A19" s="13">
        <v>11</v>
      </c>
      <c r="B19" s="13" t="s">
        <v>51</v>
      </c>
      <c r="C19" s="14" t="s">
        <v>101</v>
      </c>
      <c r="D19" s="14" t="s">
        <v>102</v>
      </c>
      <c r="E19" s="13" t="s">
        <v>45</v>
      </c>
      <c r="F19" s="15">
        <v>7.4</v>
      </c>
      <c r="G19" s="24"/>
      <c r="H19" s="21">
        <f t="shared" si="1"/>
        <v>0</v>
      </c>
      <c r="I19" s="13"/>
    </row>
    <row r="20" spans="1:9" ht="25.5" customHeight="1" x14ac:dyDescent="0.15">
      <c r="A20" s="13">
        <v>12</v>
      </c>
      <c r="B20" s="13" t="s">
        <v>52</v>
      </c>
      <c r="C20" s="14" t="s">
        <v>103</v>
      </c>
      <c r="D20" s="14" t="s">
        <v>104</v>
      </c>
      <c r="E20" s="13" t="s">
        <v>41</v>
      </c>
      <c r="F20" s="15">
        <v>18.5</v>
      </c>
      <c r="G20" s="24"/>
      <c r="H20" s="21">
        <f t="shared" si="1"/>
        <v>0</v>
      </c>
      <c r="I20" s="13"/>
    </row>
    <row r="21" spans="1:9" s="3" customFormat="1" ht="18" customHeight="1" x14ac:dyDescent="0.15">
      <c r="A21" s="33" t="s">
        <v>22</v>
      </c>
      <c r="B21" s="33"/>
      <c r="C21" s="33"/>
      <c r="D21" s="33"/>
      <c r="E21" s="33"/>
      <c r="F21" s="33"/>
      <c r="G21" s="33"/>
      <c r="H21" s="23">
        <f>SUM(H15:H20)</f>
        <v>0</v>
      </c>
      <c r="I21" s="11"/>
    </row>
    <row r="22" spans="1:9" s="3" customFormat="1" ht="18" customHeight="1" x14ac:dyDescent="0.15">
      <c r="A22" s="33" t="s">
        <v>2</v>
      </c>
      <c r="B22" s="33"/>
      <c r="C22" s="33"/>
      <c r="D22" s="33"/>
      <c r="E22" s="33"/>
      <c r="F22" s="33"/>
      <c r="G22" s="33"/>
      <c r="H22" s="23">
        <f>H21+H13</f>
        <v>0</v>
      </c>
      <c r="I22" s="11"/>
    </row>
    <row r="23" spans="1:9" s="3" customFormat="1" ht="18" customHeight="1" x14ac:dyDescent="0.15">
      <c r="A23" s="33" t="s">
        <v>50</v>
      </c>
      <c r="B23" s="33"/>
      <c r="C23" s="33"/>
      <c r="D23" s="33"/>
      <c r="E23" s="33"/>
      <c r="F23" s="33"/>
      <c r="G23" s="33"/>
      <c r="H23" s="23">
        <f>H22</f>
        <v>0</v>
      </c>
      <c r="I23" s="11"/>
    </row>
    <row r="24" spans="1:9" ht="18.75" customHeight="1" x14ac:dyDescent="0.15">
      <c r="A24" s="49"/>
      <c r="B24" s="49"/>
      <c r="C24" s="49"/>
      <c r="D24" s="49"/>
      <c r="E24" s="49"/>
      <c r="F24" s="49"/>
      <c r="G24" s="49"/>
      <c r="H24" s="47"/>
      <c r="I24" s="47"/>
    </row>
  </sheetData>
  <sheetProtection algorithmName="SHA-512" hashValue="XAjoOWelTBhI0HHtXoy71oJQs5iCMdm27Q6hsEwrABs8147h0VLxbgxHgNkmsGLpzGMmcRvE+EQyxPjsCvjHzg==" saltValue="CvvN/L+YUDdcGi15GLH5UA==" spinCount="100000" sheet="1" objects="1" scenarios="1"/>
  <mergeCells count="18">
    <mergeCell ref="A13:G13"/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2:G22"/>
    <mergeCell ref="A23:G23"/>
    <mergeCell ref="A24:G24"/>
    <mergeCell ref="H24:I24"/>
    <mergeCell ref="A21:G21"/>
  </mergeCells>
  <phoneticPr fontId="3" type="noConversion"/>
  <pageMargins left="0.7" right="0.7" top="0.75" bottom="0.75" header="0.3" footer="0.3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view="pageBreakPreview" topLeftCell="A16" zoomScale="85" zoomScaleNormal="100" zoomScaleSheetLayoutView="85" workbookViewId="0">
      <selection activeCell="G21" sqref="G2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120</v>
      </c>
      <c r="B3" s="36"/>
      <c r="C3" s="36"/>
      <c r="D3" s="36"/>
      <c r="E3" s="36"/>
      <c r="F3" s="36"/>
      <c r="G3" s="36"/>
      <c r="H3" s="48" t="s">
        <v>105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11"/>
      <c r="C6" s="5" t="s">
        <v>16</v>
      </c>
      <c r="D6" s="5"/>
      <c r="E6" s="5"/>
      <c r="F6" s="7"/>
      <c r="G6" s="22"/>
      <c r="H6" s="23"/>
      <c r="I6" s="11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30</v>
      </c>
      <c r="E7" s="13" t="s">
        <v>41</v>
      </c>
      <c r="F7" s="15">
        <v>2083.1999999999998</v>
      </c>
      <c r="G7" s="24"/>
      <c r="H7" s="21">
        <f t="shared" ref="H7:H13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29</v>
      </c>
      <c r="E8" s="13" t="s">
        <v>41</v>
      </c>
      <c r="F8" s="15">
        <v>115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552.96</v>
      </c>
      <c r="G9" s="24"/>
      <c r="H9" s="21">
        <f t="shared" si="0"/>
        <v>0</v>
      </c>
      <c r="I9" s="13"/>
    </row>
    <row r="10" spans="1:9" ht="59.25" customHeight="1" x14ac:dyDescent="0.15">
      <c r="A10" s="13">
        <v>4</v>
      </c>
      <c r="B10" s="13" t="s">
        <v>7</v>
      </c>
      <c r="C10" s="14" t="s">
        <v>19</v>
      </c>
      <c r="D10" s="14" t="s">
        <v>94</v>
      </c>
      <c r="E10" s="13" t="s">
        <v>41</v>
      </c>
      <c r="F10" s="15">
        <v>2198.1999999999998</v>
      </c>
      <c r="G10" s="24"/>
      <c r="H10" s="21">
        <f t="shared" si="0"/>
        <v>0</v>
      </c>
      <c r="I10" s="13"/>
    </row>
    <row r="11" spans="1:9" ht="59.25" customHeight="1" x14ac:dyDescent="0.15">
      <c r="A11" s="13">
        <v>5</v>
      </c>
      <c r="B11" s="13" t="s">
        <v>8</v>
      </c>
      <c r="C11" s="14" t="s">
        <v>19</v>
      </c>
      <c r="D11" s="14" t="s">
        <v>95</v>
      </c>
      <c r="E11" s="13" t="s">
        <v>41</v>
      </c>
      <c r="F11" s="15">
        <v>2083.1999999999998</v>
      </c>
      <c r="G11" s="24"/>
      <c r="H11" s="21">
        <f t="shared" si="0"/>
        <v>0</v>
      </c>
      <c r="I11" s="13"/>
    </row>
    <row r="12" spans="1:9" ht="36.75" customHeight="1" x14ac:dyDescent="0.15">
      <c r="A12" s="13">
        <v>6</v>
      </c>
      <c r="B12" s="13" t="s">
        <v>9</v>
      </c>
      <c r="C12" s="14" t="s">
        <v>20</v>
      </c>
      <c r="D12" s="14" t="s">
        <v>96</v>
      </c>
      <c r="E12" s="13" t="s">
        <v>41</v>
      </c>
      <c r="F12" s="15">
        <v>4281.3999999999996</v>
      </c>
      <c r="G12" s="24"/>
      <c r="H12" s="21">
        <f t="shared" si="0"/>
        <v>0</v>
      </c>
      <c r="I12" s="13"/>
    </row>
    <row r="13" spans="1:9" ht="93" customHeight="1" x14ac:dyDescent="0.15">
      <c r="A13" s="13">
        <v>7</v>
      </c>
      <c r="B13" s="13" t="s">
        <v>67</v>
      </c>
      <c r="C13" s="14" t="s">
        <v>68</v>
      </c>
      <c r="D13" s="14" t="s">
        <v>69</v>
      </c>
      <c r="E13" s="13" t="s">
        <v>43</v>
      </c>
      <c r="F13" s="16">
        <v>8</v>
      </c>
      <c r="G13" s="24"/>
      <c r="H13" s="21">
        <f t="shared" si="0"/>
        <v>0</v>
      </c>
      <c r="I13" s="13"/>
    </row>
    <row r="14" spans="1:9" s="3" customFormat="1" ht="18" customHeight="1" x14ac:dyDescent="0.15">
      <c r="A14" s="33" t="s">
        <v>22</v>
      </c>
      <c r="B14" s="33"/>
      <c r="C14" s="33"/>
      <c r="D14" s="33"/>
      <c r="E14" s="33"/>
      <c r="F14" s="33"/>
      <c r="G14" s="33"/>
      <c r="H14" s="23">
        <f>SUM(H7:H13)</f>
        <v>0</v>
      </c>
      <c r="I14" s="11"/>
    </row>
    <row r="15" spans="1:9" s="3" customFormat="1" ht="18" customHeight="1" x14ac:dyDescent="0.15">
      <c r="A15" s="5"/>
      <c r="B15" s="11"/>
      <c r="C15" s="5" t="s">
        <v>23</v>
      </c>
      <c r="D15" s="5"/>
      <c r="E15" s="5"/>
      <c r="F15" s="7"/>
      <c r="G15" s="22"/>
      <c r="H15" s="23"/>
      <c r="I15" s="11"/>
    </row>
    <row r="16" spans="1:9" ht="36.75" customHeight="1" x14ac:dyDescent="0.15">
      <c r="A16" s="13">
        <v>8</v>
      </c>
      <c r="B16" s="13" t="s">
        <v>53</v>
      </c>
      <c r="C16" s="14" t="s">
        <v>97</v>
      </c>
      <c r="D16" s="14" t="s">
        <v>117</v>
      </c>
      <c r="E16" s="13" t="s">
        <v>44</v>
      </c>
      <c r="F16" s="16">
        <v>4</v>
      </c>
      <c r="G16" s="24"/>
      <c r="H16" s="21">
        <f t="shared" ref="H16:H21" si="1">ROUND(F16*G16,0)</f>
        <v>0</v>
      </c>
      <c r="I16" s="13"/>
    </row>
    <row r="17" spans="1:9" ht="36.75" customHeight="1" x14ac:dyDescent="0.15">
      <c r="A17" s="13">
        <v>9</v>
      </c>
      <c r="B17" s="13" t="s">
        <v>54</v>
      </c>
      <c r="C17" s="14" t="s">
        <v>97</v>
      </c>
      <c r="D17" s="14" t="s">
        <v>98</v>
      </c>
      <c r="E17" s="13" t="s">
        <v>44</v>
      </c>
      <c r="F17" s="16">
        <v>8</v>
      </c>
      <c r="G17" s="24"/>
      <c r="H17" s="21">
        <f t="shared" si="1"/>
        <v>0</v>
      </c>
      <c r="I17" s="13"/>
    </row>
    <row r="18" spans="1:9" ht="36.75" customHeight="1" x14ac:dyDescent="0.15">
      <c r="A18" s="13">
        <v>10</v>
      </c>
      <c r="B18" s="13" t="s">
        <v>118</v>
      </c>
      <c r="C18" s="14" t="s">
        <v>97</v>
      </c>
      <c r="D18" s="14" t="s">
        <v>119</v>
      </c>
      <c r="E18" s="13" t="s">
        <v>44</v>
      </c>
      <c r="F18" s="16">
        <v>6</v>
      </c>
      <c r="G18" s="24"/>
      <c r="H18" s="21">
        <f t="shared" si="1"/>
        <v>0</v>
      </c>
      <c r="I18" s="13"/>
    </row>
    <row r="19" spans="1:9" ht="36.75" customHeight="1" x14ac:dyDescent="0.15">
      <c r="A19" s="13">
        <v>11</v>
      </c>
      <c r="B19" s="13" t="s">
        <v>13</v>
      </c>
      <c r="C19" s="14" t="s">
        <v>99</v>
      </c>
      <c r="D19" s="14" t="s">
        <v>100</v>
      </c>
      <c r="E19" s="13" t="s">
        <v>45</v>
      </c>
      <c r="F19" s="15">
        <v>834</v>
      </c>
      <c r="G19" s="24"/>
      <c r="H19" s="21">
        <f t="shared" si="1"/>
        <v>0</v>
      </c>
      <c r="I19" s="13"/>
    </row>
    <row r="20" spans="1:9" ht="48" customHeight="1" x14ac:dyDescent="0.15">
      <c r="A20" s="13">
        <v>12</v>
      </c>
      <c r="B20" s="13" t="s">
        <v>70</v>
      </c>
      <c r="C20" s="14" t="s">
        <v>101</v>
      </c>
      <c r="D20" s="14" t="s">
        <v>102</v>
      </c>
      <c r="E20" s="13" t="s">
        <v>45</v>
      </c>
      <c r="F20" s="15">
        <v>31.6</v>
      </c>
      <c r="G20" s="24"/>
      <c r="H20" s="21">
        <f t="shared" si="1"/>
        <v>0</v>
      </c>
      <c r="I20" s="13"/>
    </row>
    <row r="21" spans="1:9" ht="25.5" customHeight="1" x14ac:dyDescent="0.15">
      <c r="A21" s="13">
        <v>13</v>
      </c>
      <c r="B21" s="13" t="s">
        <v>51</v>
      </c>
      <c r="C21" s="14" t="s">
        <v>103</v>
      </c>
      <c r="D21" s="14" t="s">
        <v>104</v>
      </c>
      <c r="E21" s="13" t="s">
        <v>41</v>
      </c>
      <c r="F21" s="15">
        <v>158</v>
      </c>
      <c r="G21" s="24"/>
      <c r="H21" s="21">
        <f t="shared" si="1"/>
        <v>0</v>
      </c>
      <c r="I21" s="13"/>
    </row>
    <row r="22" spans="1:9" s="3" customFormat="1" ht="18" customHeight="1" x14ac:dyDescent="0.15">
      <c r="A22" s="33" t="s">
        <v>22</v>
      </c>
      <c r="B22" s="33"/>
      <c r="C22" s="33"/>
      <c r="D22" s="33"/>
      <c r="E22" s="33"/>
      <c r="F22" s="33"/>
      <c r="G22" s="33"/>
      <c r="H22" s="23">
        <f>SUM(H16:H21)</f>
        <v>0</v>
      </c>
      <c r="I22" s="11"/>
    </row>
    <row r="23" spans="1:9" s="3" customFormat="1" ht="18" customHeight="1" x14ac:dyDescent="0.15">
      <c r="A23" s="33" t="s">
        <v>2</v>
      </c>
      <c r="B23" s="33"/>
      <c r="C23" s="33"/>
      <c r="D23" s="33"/>
      <c r="E23" s="33"/>
      <c r="F23" s="33"/>
      <c r="G23" s="33"/>
      <c r="H23" s="23">
        <f>H22+H14</f>
        <v>0</v>
      </c>
      <c r="I23" s="11"/>
    </row>
    <row r="24" spans="1:9" s="3" customFormat="1" ht="18" customHeight="1" x14ac:dyDescent="0.15">
      <c r="A24" s="33" t="s">
        <v>50</v>
      </c>
      <c r="B24" s="33"/>
      <c r="C24" s="33"/>
      <c r="D24" s="33"/>
      <c r="E24" s="33"/>
      <c r="F24" s="33"/>
      <c r="G24" s="33"/>
      <c r="H24" s="23">
        <f>H23</f>
        <v>0</v>
      </c>
      <c r="I24" s="11"/>
    </row>
    <row r="25" spans="1:9" ht="18.75" customHeight="1" x14ac:dyDescent="0.15">
      <c r="A25" s="49"/>
      <c r="B25" s="49"/>
      <c r="C25" s="49"/>
      <c r="D25" s="49"/>
      <c r="E25" s="49"/>
      <c r="F25" s="49"/>
      <c r="G25" s="49"/>
      <c r="H25" s="47"/>
      <c r="I25" s="47"/>
    </row>
  </sheetData>
  <sheetProtection algorithmName="SHA-512" hashValue="mGhGOyaS/eMmzU5zQ/jVqK8PSQS0PSwd6yLybqlAZtS/e0Wthp9sXmHfcLTu8MKK0MwzOF0rgYOm9S6QDTTUPw==" saltValue="kpR5uhCcIvo3TH1uzDSukQ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5:G25"/>
    <mergeCell ref="H25:I25"/>
    <mergeCell ref="A14:G14"/>
    <mergeCell ref="A22:G22"/>
    <mergeCell ref="A23:G23"/>
    <mergeCell ref="A24:G24"/>
  </mergeCells>
  <phoneticPr fontId="3" type="noConversion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2"/>
  <sheetViews>
    <sheetView view="pageBreakPreview" topLeftCell="A13" zoomScaleNormal="100" zoomScaleSheetLayoutView="100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66</v>
      </c>
      <c r="B3" s="36"/>
      <c r="C3" s="36"/>
      <c r="D3" s="36"/>
      <c r="E3" s="36"/>
      <c r="F3" s="36"/>
      <c r="G3" s="36"/>
      <c r="H3" s="48" t="s">
        <v>63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6"/>
      <c r="C6" s="5" t="s">
        <v>16</v>
      </c>
      <c r="D6" s="5"/>
      <c r="E6" s="5"/>
      <c r="F6" s="7"/>
      <c r="G6" s="22"/>
      <c r="H6" s="23"/>
      <c r="I6" s="6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29</v>
      </c>
      <c r="E7" s="13" t="s">
        <v>41</v>
      </c>
      <c r="F7" s="15">
        <v>40.9</v>
      </c>
      <c r="G7" s="24"/>
      <c r="H7" s="21">
        <f t="shared" ref="H7:H18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30</v>
      </c>
      <c r="E8" s="13" t="s">
        <v>41</v>
      </c>
      <c r="F8" s="15">
        <v>748.1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152</v>
      </c>
      <c r="G9" s="24"/>
      <c r="H9" s="21">
        <f t="shared" si="0"/>
        <v>0</v>
      </c>
      <c r="I9" s="13"/>
    </row>
    <row r="10" spans="1:9" ht="81.75" customHeight="1" x14ac:dyDescent="0.15">
      <c r="A10" s="13">
        <v>4</v>
      </c>
      <c r="B10" s="13" t="s">
        <v>7</v>
      </c>
      <c r="C10" s="14" t="s">
        <v>19</v>
      </c>
      <c r="D10" s="14" t="s">
        <v>32</v>
      </c>
      <c r="E10" s="13" t="s">
        <v>41</v>
      </c>
      <c r="F10" s="15">
        <v>789</v>
      </c>
      <c r="G10" s="24"/>
      <c r="H10" s="21">
        <f t="shared" si="0"/>
        <v>0</v>
      </c>
      <c r="I10" s="13"/>
    </row>
    <row r="11" spans="1:9" ht="70.5" customHeight="1" x14ac:dyDescent="0.15">
      <c r="A11" s="13">
        <v>5</v>
      </c>
      <c r="B11" s="13" t="s">
        <v>8</v>
      </c>
      <c r="C11" s="14" t="s">
        <v>19</v>
      </c>
      <c r="D11" s="14" t="s">
        <v>33</v>
      </c>
      <c r="E11" s="13" t="s">
        <v>41</v>
      </c>
      <c r="F11" s="15">
        <v>748.1</v>
      </c>
      <c r="G11" s="24"/>
      <c r="H11" s="21">
        <f t="shared" si="0"/>
        <v>0</v>
      </c>
      <c r="I11" s="13"/>
    </row>
    <row r="12" spans="1:9" ht="36.75" customHeight="1" x14ac:dyDescent="0.15">
      <c r="A12" s="13">
        <v>6</v>
      </c>
      <c r="B12" s="13" t="s">
        <v>9</v>
      </c>
      <c r="C12" s="14" t="s">
        <v>20</v>
      </c>
      <c r="D12" s="14" t="s">
        <v>34</v>
      </c>
      <c r="E12" s="13" t="s">
        <v>41</v>
      </c>
      <c r="F12" s="15">
        <v>1537.1</v>
      </c>
      <c r="G12" s="24"/>
      <c r="H12" s="21">
        <f t="shared" si="0"/>
        <v>0</v>
      </c>
      <c r="I12" s="13"/>
    </row>
    <row r="13" spans="1:9" ht="93" customHeight="1" x14ac:dyDescent="0.15">
      <c r="A13" s="13">
        <v>7</v>
      </c>
      <c r="B13" s="13" t="s">
        <v>67</v>
      </c>
      <c r="C13" s="14" t="s">
        <v>68</v>
      </c>
      <c r="D13" s="14" t="s">
        <v>69</v>
      </c>
      <c r="E13" s="13" t="s">
        <v>43</v>
      </c>
      <c r="F13" s="16">
        <v>2</v>
      </c>
      <c r="G13" s="24"/>
      <c r="H13" s="21">
        <f t="shared" si="0"/>
        <v>0</v>
      </c>
      <c r="I13" s="13"/>
    </row>
    <row r="14" spans="1:9" s="3" customFormat="1" ht="18" customHeight="1" x14ac:dyDescent="0.15">
      <c r="A14" s="33" t="s">
        <v>22</v>
      </c>
      <c r="B14" s="33"/>
      <c r="C14" s="33"/>
      <c r="D14" s="33"/>
      <c r="E14" s="33"/>
      <c r="F14" s="33"/>
      <c r="G14" s="33"/>
      <c r="H14" s="32">
        <f>SUM(H7:H13)</f>
        <v>0</v>
      </c>
      <c r="I14" s="6"/>
    </row>
    <row r="15" spans="1:9" s="3" customFormat="1" ht="18" customHeight="1" x14ac:dyDescent="0.15">
      <c r="A15" s="5"/>
      <c r="B15" s="6"/>
      <c r="C15" s="5" t="s">
        <v>23</v>
      </c>
      <c r="D15" s="5"/>
      <c r="E15" s="5"/>
      <c r="F15" s="7"/>
      <c r="G15" s="22"/>
      <c r="H15" s="23"/>
      <c r="I15" s="6"/>
    </row>
    <row r="16" spans="1:9" ht="36.75" customHeight="1" x14ac:dyDescent="0.15">
      <c r="A16" s="13">
        <v>8</v>
      </c>
      <c r="B16" s="13" t="s">
        <v>13</v>
      </c>
      <c r="C16" s="14" t="s">
        <v>26</v>
      </c>
      <c r="D16" s="14" t="s">
        <v>38</v>
      </c>
      <c r="E16" s="13" t="s">
        <v>45</v>
      </c>
      <c r="F16" s="15">
        <v>315</v>
      </c>
      <c r="G16" s="24"/>
      <c r="H16" s="21">
        <f t="shared" si="0"/>
        <v>0</v>
      </c>
      <c r="I16" s="13"/>
    </row>
    <row r="17" spans="1:9" ht="25.5" customHeight="1" x14ac:dyDescent="0.15">
      <c r="A17" s="13">
        <v>9</v>
      </c>
      <c r="B17" s="13" t="s">
        <v>14</v>
      </c>
      <c r="C17" s="14" t="s">
        <v>27</v>
      </c>
      <c r="D17" s="14" t="s">
        <v>39</v>
      </c>
      <c r="E17" s="13" t="s">
        <v>41</v>
      </c>
      <c r="F17" s="15">
        <v>26</v>
      </c>
      <c r="G17" s="24"/>
      <c r="H17" s="21">
        <f t="shared" si="0"/>
        <v>0</v>
      </c>
      <c r="I17" s="13"/>
    </row>
    <row r="18" spans="1:9" ht="36.75" customHeight="1" x14ac:dyDescent="0.15">
      <c r="A18" s="13">
        <v>10</v>
      </c>
      <c r="B18" s="13" t="s">
        <v>70</v>
      </c>
      <c r="C18" s="14" t="s">
        <v>26</v>
      </c>
      <c r="D18" s="14" t="s">
        <v>56</v>
      </c>
      <c r="E18" s="13" t="s">
        <v>45</v>
      </c>
      <c r="F18" s="15">
        <v>17</v>
      </c>
      <c r="G18" s="24"/>
      <c r="H18" s="21">
        <f t="shared" si="0"/>
        <v>0</v>
      </c>
      <c r="I18" s="13"/>
    </row>
    <row r="19" spans="1:9" s="3" customFormat="1" ht="18" customHeight="1" x14ac:dyDescent="0.15">
      <c r="A19" s="33" t="s">
        <v>2</v>
      </c>
      <c r="B19" s="33"/>
      <c r="C19" s="33"/>
      <c r="D19" s="33"/>
      <c r="E19" s="33"/>
      <c r="F19" s="33"/>
      <c r="G19" s="33"/>
      <c r="H19" s="23">
        <f>SUM(H16:H18)+H14</f>
        <v>0</v>
      </c>
      <c r="I19" s="6"/>
    </row>
    <row r="20" spans="1:9" ht="18.75" customHeight="1" x14ac:dyDescent="0.15">
      <c r="A20" s="49"/>
      <c r="B20" s="49"/>
      <c r="C20" s="49"/>
      <c r="D20" s="49"/>
      <c r="E20" s="49"/>
      <c r="F20" s="49"/>
      <c r="G20" s="49"/>
      <c r="H20" s="47"/>
      <c r="I20" s="47"/>
    </row>
    <row r="21" spans="1:9" ht="24" customHeight="1" x14ac:dyDescent="0.15">
      <c r="A21" s="46"/>
      <c r="B21" s="46"/>
      <c r="C21" s="46"/>
      <c r="D21" s="46"/>
      <c r="E21" s="46"/>
      <c r="F21" s="46"/>
      <c r="G21" s="46"/>
      <c r="H21" s="47"/>
      <c r="I21" s="47"/>
    </row>
    <row r="22" spans="1:9" ht="29.25" customHeight="1" x14ac:dyDescent="0.15">
      <c r="A22" s="38" t="s">
        <v>61</v>
      </c>
      <c r="B22" s="38"/>
      <c r="C22" s="38"/>
      <c r="D22" s="38"/>
      <c r="E22" s="38"/>
      <c r="F22" s="39"/>
      <c r="G22" s="40"/>
      <c r="H22" s="38"/>
      <c r="I22" s="38"/>
    </row>
    <row r="23" spans="1:9" ht="36.75" customHeight="1" x14ac:dyDescent="0.15">
      <c r="A23" s="36" t="s">
        <v>72</v>
      </c>
      <c r="B23" s="36"/>
      <c r="C23" s="36"/>
      <c r="D23" s="36"/>
      <c r="E23" s="36"/>
      <c r="F23" s="36"/>
      <c r="G23" s="36"/>
      <c r="H23" s="48" t="s">
        <v>71</v>
      </c>
      <c r="I23" s="48"/>
    </row>
    <row r="24" spans="1:9" ht="18" customHeight="1" x14ac:dyDescent="0.15">
      <c r="A24" s="43" t="s">
        <v>1</v>
      </c>
      <c r="B24" s="43" t="s">
        <v>3</v>
      </c>
      <c r="C24" s="43" t="s">
        <v>15</v>
      </c>
      <c r="D24" s="43" t="s">
        <v>28</v>
      </c>
      <c r="E24" s="43" t="s">
        <v>40</v>
      </c>
      <c r="F24" s="45" t="s">
        <v>46</v>
      </c>
      <c r="G24" s="42" t="s">
        <v>47</v>
      </c>
      <c r="H24" s="43"/>
      <c r="I24" s="43"/>
    </row>
    <row r="25" spans="1:9" ht="18" customHeight="1" x14ac:dyDescent="0.15">
      <c r="A25" s="43"/>
      <c r="B25" s="43"/>
      <c r="C25" s="43"/>
      <c r="D25" s="43"/>
      <c r="E25" s="43"/>
      <c r="F25" s="45"/>
      <c r="G25" s="20" t="s">
        <v>48</v>
      </c>
      <c r="H25" s="21" t="s">
        <v>49</v>
      </c>
      <c r="I25" s="4" t="s">
        <v>62</v>
      </c>
    </row>
    <row r="26" spans="1:9" ht="25.5" customHeight="1" x14ac:dyDescent="0.15">
      <c r="A26" s="13">
        <v>11</v>
      </c>
      <c r="B26" s="13" t="s">
        <v>53</v>
      </c>
      <c r="C26" s="14" t="s">
        <v>55</v>
      </c>
      <c r="D26" s="14" t="s">
        <v>58</v>
      </c>
      <c r="E26" s="13" t="s">
        <v>44</v>
      </c>
      <c r="F26" s="16">
        <v>10</v>
      </c>
      <c r="G26" s="24"/>
      <c r="H26" s="21">
        <f t="shared" ref="H26" si="1">ROUND(F26*G26,0)</f>
        <v>0</v>
      </c>
      <c r="I26" s="13"/>
    </row>
    <row r="27" spans="1:9" s="3" customFormat="1" ht="18" customHeight="1" x14ac:dyDescent="0.15">
      <c r="A27" s="33" t="s">
        <v>22</v>
      </c>
      <c r="B27" s="33"/>
      <c r="C27" s="33"/>
      <c r="D27" s="33"/>
      <c r="E27" s="33"/>
      <c r="F27" s="33"/>
      <c r="G27" s="33"/>
      <c r="H27" s="23">
        <f>SUM(H26)+H18+H17+H16</f>
        <v>0</v>
      </c>
      <c r="I27" s="6"/>
    </row>
    <row r="28" spans="1:9" ht="18" customHeight="1" x14ac:dyDescent="0.15">
      <c r="A28" s="13"/>
      <c r="B28" s="13"/>
      <c r="C28" s="14"/>
      <c r="D28" s="14"/>
      <c r="E28" s="13"/>
      <c r="F28" s="15"/>
      <c r="G28" s="25"/>
      <c r="H28" s="26"/>
      <c r="I28" s="13"/>
    </row>
    <row r="29" spans="1:9" ht="18" customHeight="1" x14ac:dyDescent="0.15">
      <c r="A29" s="13"/>
      <c r="B29" s="13"/>
      <c r="C29" s="14"/>
      <c r="D29" s="14"/>
      <c r="E29" s="13"/>
      <c r="F29" s="15"/>
      <c r="G29" s="25"/>
      <c r="H29" s="26"/>
      <c r="I29" s="13"/>
    </row>
    <row r="30" spans="1:9" s="3" customFormat="1" ht="18" customHeight="1" x14ac:dyDescent="0.15">
      <c r="A30" s="33" t="s">
        <v>2</v>
      </c>
      <c r="B30" s="33"/>
      <c r="C30" s="33"/>
      <c r="D30" s="33"/>
      <c r="E30" s="33"/>
      <c r="F30" s="33"/>
      <c r="G30" s="33"/>
      <c r="H30" s="23">
        <f>H26</f>
        <v>0</v>
      </c>
      <c r="I30" s="6"/>
    </row>
    <row r="31" spans="1:9" s="3" customFormat="1" ht="18" customHeight="1" x14ac:dyDescent="0.15">
      <c r="A31" s="33" t="s">
        <v>50</v>
      </c>
      <c r="B31" s="33"/>
      <c r="C31" s="33"/>
      <c r="D31" s="33"/>
      <c r="E31" s="33"/>
      <c r="F31" s="33"/>
      <c r="G31" s="33"/>
      <c r="H31" s="23">
        <f>H30+H19</f>
        <v>0</v>
      </c>
      <c r="I31" s="6"/>
    </row>
    <row r="32" spans="1:9" ht="18.75" customHeight="1" x14ac:dyDescent="0.15">
      <c r="A32" s="49"/>
      <c r="B32" s="49"/>
      <c r="C32" s="49"/>
      <c r="D32" s="49"/>
      <c r="E32" s="49"/>
      <c r="F32" s="49"/>
      <c r="G32" s="49"/>
      <c r="H32" s="47"/>
      <c r="I32" s="47"/>
    </row>
  </sheetData>
  <sheetProtection algorithmName="SHA-512" hashValue="miPufzhJrK7ULM1PcqDGS3r1m9ueVbSYRYRmhijCEnHM8tySDVH5vo1IIOyXv80XJ4tRwr19zWEP1h/0/MVH/g==" saltValue="VCKkeTnjuKHozKVlyjLAxA==" spinCount="100000" sheet="1" objects="1" scenarios="1"/>
  <mergeCells count="33">
    <mergeCell ref="A32:G32"/>
    <mergeCell ref="H32:I32"/>
    <mergeCell ref="A27:G27"/>
    <mergeCell ref="A14:G14"/>
    <mergeCell ref="A30:G30"/>
    <mergeCell ref="A31:G31"/>
    <mergeCell ref="A23:G23"/>
    <mergeCell ref="H23:I23"/>
    <mergeCell ref="A24:A25"/>
    <mergeCell ref="B24:B25"/>
    <mergeCell ref="C24:C25"/>
    <mergeCell ref="D24:D25"/>
    <mergeCell ref="E24:E25"/>
    <mergeCell ref="F24:F25"/>
    <mergeCell ref="G24:I24"/>
    <mergeCell ref="A20:G20"/>
    <mergeCell ref="H20:I20"/>
    <mergeCell ref="A21:G21"/>
    <mergeCell ref="H21:I21"/>
    <mergeCell ref="A22:I22"/>
    <mergeCell ref="A19:G19"/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</mergeCells>
  <phoneticPr fontId="3" type="noConversion"/>
  <pageMargins left="0.7" right="0.7" top="0.75" bottom="0.75" header="0.3" footer="0.3"/>
  <pageSetup paperSize="9" scale="94" orientation="portrait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tabSelected="1" view="pageBreakPreview" topLeftCell="A14" zoomScaleNormal="100" zoomScaleSheetLayoutView="100" workbookViewId="0">
      <selection activeCell="G31" sqref="G3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73</v>
      </c>
      <c r="B3" s="36"/>
      <c r="C3" s="36"/>
      <c r="D3" s="36"/>
      <c r="E3" s="36"/>
      <c r="F3" s="36"/>
      <c r="G3" s="36"/>
      <c r="H3" s="41" t="s">
        <v>63</v>
      </c>
      <c r="I3" s="41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6"/>
      <c r="C6" s="5" t="s">
        <v>16</v>
      </c>
      <c r="D6" s="5"/>
      <c r="E6" s="5"/>
      <c r="F6" s="7"/>
      <c r="G6" s="22"/>
      <c r="H6" s="23"/>
      <c r="I6" s="6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29</v>
      </c>
      <c r="E7" s="13" t="s">
        <v>41</v>
      </c>
      <c r="F7" s="15">
        <v>187.6</v>
      </c>
      <c r="G7" s="24"/>
      <c r="H7" s="21">
        <f t="shared" ref="H7:H13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30</v>
      </c>
      <c r="E8" s="13" t="s">
        <v>41</v>
      </c>
      <c r="F8" s="15">
        <v>2377.9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486</v>
      </c>
      <c r="G9" s="24"/>
      <c r="H9" s="21">
        <f t="shared" si="0"/>
        <v>0</v>
      </c>
      <c r="I9" s="13"/>
    </row>
    <row r="10" spans="1:9" ht="81.75" customHeight="1" x14ac:dyDescent="0.15">
      <c r="A10" s="13">
        <v>4</v>
      </c>
      <c r="B10" s="13" t="s">
        <v>7</v>
      </c>
      <c r="C10" s="14" t="s">
        <v>19</v>
      </c>
      <c r="D10" s="14" t="s">
        <v>32</v>
      </c>
      <c r="E10" s="13" t="s">
        <v>41</v>
      </c>
      <c r="F10" s="15">
        <v>2565.5</v>
      </c>
      <c r="G10" s="24"/>
      <c r="H10" s="21">
        <f t="shared" si="0"/>
        <v>0</v>
      </c>
      <c r="I10" s="13"/>
    </row>
    <row r="11" spans="1:9" ht="70.5" customHeight="1" x14ac:dyDescent="0.15">
      <c r="A11" s="13">
        <v>5</v>
      </c>
      <c r="B11" s="13" t="s">
        <v>8</v>
      </c>
      <c r="C11" s="14" t="s">
        <v>19</v>
      </c>
      <c r="D11" s="14" t="s">
        <v>33</v>
      </c>
      <c r="E11" s="13" t="s">
        <v>41</v>
      </c>
      <c r="F11" s="15">
        <v>2377.9</v>
      </c>
      <c r="G11" s="24"/>
      <c r="H11" s="21">
        <f t="shared" si="0"/>
        <v>0</v>
      </c>
      <c r="I11" s="13"/>
    </row>
    <row r="12" spans="1:9" ht="48" customHeight="1" x14ac:dyDescent="0.15">
      <c r="A12" s="13">
        <v>6</v>
      </c>
      <c r="B12" s="13" t="s">
        <v>9</v>
      </c>
      <c r="C12" s="14" t="s">
        <v>20</v>
      </c>
      <c r="D12" s="14" t="s">
        <v>74</v>
      </c>
      <c r="E12" s="13" t="s">
        <v>41</v>
      </c>
      <c r="F12" s="15">
        <v>2565.5</v>
      </c>
      <c r="G12" s="24"/>
      <c r="H12" s="21">
        <f t="shared" si="0"/>
        <v>0</v>
      </c>
      <c r="I12" s="13"/>
    </row>
    <row r="13" spans="1:9" ht="48" customHeight="1" x14ac:dyDescent="0.15">
      <c r="A13" s="13">
        <v>7</v>
      </c>
      <c r="B13" s="13" t="s">
        <v>75</v>
      </c>
      <c r="C13" s="14" t="s">
        <v>76</v>
      </c>
      <c r="D13" s="14" t="s">
        <v>77</v>
      </c>
      <c r="E13" s="13" t="s">
        <v>41</v>
      </c>
      <c r="F13" s="15">
        <v>2377.9</v>
      </c>
      <c r="G13" s="24"/>
      <c r="H13" s="21">
        <f t="shared" si="0"/>
        <v>0</v>
      </c>
      <c r="I13" s="13"/>
    </row>
    <row r="14" spans="1:9" s="3" customFormat="1" ht="18" customHeight="1" x14ac:dyDescent="0.15">
      <c r="A14" s="33" t="s">
        <v>22</v>
      </c>
      <c r="B14" s="33"/>
      <c r="C14" s="33"/>
      <c r="D14" s="33"/>
      <c r="E14" s="33"/>
      <c r="F14" s="33"/>
      <c r="G14" s="33"/>
      <c r="H14" s="23">
        <f>SUM(H7:H13)</f>
        <v>0</v>
      </c>
      <c r="I14" s="6"/>
    </row>
    <row r="15" spans="1:9" s="3" customFormat="1" ht="18" customHeight="1" x14ac:dyDescent="0.15">
      <c r="A15" s="5"/>
      <c r="B15" s="6"/>
      <c r="C15" s="5" t="s">
        <v>23</v>
      </c>
      <c r="D15" s="5"/>
      <c r="E15" s="5"/>
      <c r="F15" s="7"/>
      <c r="G15" s="22"/>
      <c r="H15" s="23"/>
      <c r="I15" s="6"/>
    </row>
    <row r="16" spans="1:9" ht="25.5" customHeight="1" x14ac:dyDescent="0.15">
      <c r="A16" s="13">
        <v>8</v>
      </c>
      <c r="B16" s="13" t="s">
        <v>11</v>
      </c>
      <c r="C16" s="14" t="s">
        <v>24</v>
      </c>
      <c r="D16" s="14" t="s">
        <v>36</v>
      </c>
      <c r="E16" s="13" t="s">
        <v>44</v>
      </c>
      <c r="F16" s="16">
        <v>7</v>
      </c>
      <c r="G16" s="24"/>
      <c r="H16" s="21">
        <f t="shared" ref="H16:H19" si="1">ROUND(F16*G16,0)</f>
        <v>0</v>
      </c>
      <c r="I16" s="13"/>
    </row>
    <row r="17" spans="1:9" ht="48" customHeight="1" x14ac:dyDescent="0.15">
      <c r="A17" s="13">
        <v>9</v>
      </c>
      <c r="B17" s="13" t="s">
        <v>12</v>
      </c>
      <c r="C17" s="14" t="s">
        <v>25</v>
      </c>
      <c r="D17" s="14" t="s">
        <v>37</v>
      </c>
      <c r="E17" s="13" t="s">
        <v>45</v>
      </c>
      <c r="F17" s="15">
        <v>100</v>
      </c>
      <c r="G17" s="24"/>
      <c r="H17" s="21">
        <f t="shared" si="1"/>
        <v>0</v>
      </c>
      <c r="I17" s="13"/>
    </row>
    <row r="18" spans="1:9" ht="36.75" customHeight="1" x14ac:dyDescent="0.15">
      <c r="A18" s="13">
        <v>10</v>
      </c>
      <c r="B18" s="13" t="s">
        <v>13</v>
      </c>
      <c r="C18" s="14" t="s">
        <v>26</v>
      </c>
      <c r="D18" s="14" t="s">
        <v>38</v>
      </c>
      <c r="E18" s="13" t="s">
        <v>45</v>
      </c>
      <c r="F18" s="15">
        <v>667</v>
      </c>
      <c r="G18" s="24"/>
      <c r="H18" s="21">
        <f t="shared" si="1"/>
        <v>0</v>
      </c>
      <c r="I18" s="13"/>
    </row>
    <row r="19" spans="1:9" ht="36.75" customHeight="1" x14ac:dyDescent="0.15">
      <c r="A19" s="13">
        <v>11</v>
      </c>
      <c r="B19" s="13" t="s">
        <v>70</v>
      </c>
      <c r="C19" s="14" t="s">
        <v>26</v>
      </c>
      <c r="D19" s="14" t="s">
        <v>78</v>
      </c>
      <c r="E19" s="13" t="s">
        <v>45</v>
      </c>
      <c r="F19" s="15">
        <v>409</v>
      </c>
      <c r="G19" s="24"/>
      <c r="H19" s="21">
        <f t="shared" si="1"/>
        <v>0</v>
      </c>
      <c r="I19" s="13"/>
    </row>
    <row r="20" spans="1:9" s="3" customFormat="1" ht="18" customHeight="1" x14ac:dyDescent="0.15">
      <c r="A20" s="33" t="s">
        <v>2</v>
      </c>
      <c r="B20" s="33"/>
      <c r="C20" s="33"/>
      <c r="D20" s="33"/>
      <c r="E20" s="33"/>
      <c r="F20" s="33"/>
      <c r="G20" s="33"/>
      <c r="H20" s="23">
        <f>SUM(H16:H19)+H14</f>
        <v>0</v>
      </c>
      <c r="I20" s="6"/>
    </row>
    <row r="21" spans="1:9" ht="18.75" customHeight="1" x14ac:dyDescent="0.15">
      <c r="A21" s="49"/>
      <c r="B21" s="49"/>
      <c r="C21" s="49"/>
      <c r="D21" s="49"/>
      <c r="E21" s="49"/>
      <c r="F21" s="49"/>
      <c r="G21" s="49"/>
      <c r="H21" s="47"/>
      <c r="I21" s="47"/>
    </row>
    <row r="22" spans="1:9" ht="24" customHeight="1" x14ac:dyDescent="0.15">
      <c r="A22" s="46"/>
      <c r="B22" s="46"/>
      <c r="C22" s="46"/>
      <c r="D22" s="46"/>
      <c r="E22" s="46"/>
      <c r="F22" s="46"/>
      <c r="G22" s="46"/>
      <c r="H22" s="47"/>
      <c r="I22" s="47"/>
    </row>
    <row r="23" spans="1:9" ht="29.25" customHeight="1" x14ac:dyDescent="0.15">
      <c r="A23" s="38" t="s">
        <v>61</v>
      </c>
      <c r="B23" s="38"/>
      <c r="C23" s="38"/>
      <c r="D23" s="38"/>
      <c r="E23" s="38"/>
      <c r="F23" s="39"/>
      <c r="G23" s="40"/>
      <c r="H23" s="38"/>
      <c r="I23" s="38"/>
    </row>
    <row r="24" spans="1:9" ht="36.75" customHeight="1" x14ac:dyDescent="0.15">
      <c r="A24" s="36" t="s">
        <v>79</v>
      </c>
      <c r="B24" s="36"/>
      <c r="C24" s="36"/>
      <c r="D24" s="36"/>
      <c r="E24" s="36"/>
      <c r="F24" s="36"/>
      <c r="G24" s="36"/>
      <c r="H24" s="41" t="s">
        <v>71</v>
      </c>
      <c r="I24" s="41"/>
    </row>
    <row r="25" spans="1:9" ht="18" customHeight="1" x14ac:dyDescent="0.15">
      <c r="A25" s="43" t="s">
        <v>1</v>
      </c>
      <c r="B25" s="43" t="s">
        <v>3</v>
      </c>
      <c r="C25" s="43" t="s">
        <v>15</v>
      </c>
      <c r="D25" s="43" t="s">
        <v>28</v>
      </c>
      <c r="E25" s="43" t="s">
        <v>40</v>
      </c>
      <c r="F25" s="45" t="s">
        <v>46</v>
      </c>
      <c r="G25" s="42" t="s">
        <v>47</v>
      </c>
      <c r="H25" s="43"/>
      <c r="I25" s="43"/>
    </row>
    <row r="26" spans="1:9" ht="18" customHeight="1" x14ac:dyDescent="0.15">
      <c r="A26" s="43"/>
      <c r="B26" s="43"/>
      <c r="C26" s="43"/>
      <c r="D26" s="43"/>
      <c r="E26" s="43"/>
      <c r="F26" s="45"/>
      <c r="G26" s="20" t="s">
        <v>48</v>
      </c>
      <c r="H26" s="21" t="s">
        <v>49</v>
      </c>
      <c r="I26" s="4" t="s">
        <v>62</v>
      </c>
    </row>
    <row r="27" spans="1:9" ht="36.75" customHeight="1" x14ac:dyDescent="0.15">
      <c r="A27" s="13">
        <v>12</v>
      </c>
      <c r="B27" s="13" t="s">
        <v>51</v>
      </c>
      <c r="C27" s="14" t="s">
        <v>26</v>
      </c>
      <c r="D27" s="14" t="s">
        <v>56</v>
      </c>
      <c r="E27" s="13" t="s">
        <v>45</v>
      </c>
      <c r="F27" s="15">
        <v>11</v>
      </c>
      <c r="G27" s="24"/>
      <c r="H27" s="21">
        <f t="shared" ref="H27:H29" si="2">ROUND(F27*G27,0)</f>
        <v>0</v>
      </c>
      <c r="I27" s="13"/>
    </row>
    <row r="28" spans="1:9" ht="25.5" customHeight="1" x14ac:dyDescent="0.15">
      <c r="A28" s="13">
        <v>13</v>
      </c>
      <c r="B28" s="13" t="s">
        <v>53</v>
      </c>
      <c r="C28" s="14" t="s">
        <v>55</v>
      </c>
      <c r="D28" s="14" t="s">
        <v>58</v>
      </c>
      <c r="E28" s="13" t="s">
        <v>44</v>
      </c>
      <c r="F28" s="16">
        <v>6</v>
      </c>
      <c r="G28" s="24"/>
      <c r="H28" s="21">
        <f t="shared" si="2"/>
        <v>0</v>
      </c>
      <c r="I28" s="13"/>
    </row>
    <row r="29" spans="1:9" ht="25.5" customHeight="1" x14ac:dyDescent="0.15">
      <c r="A29" s="13">
        <v>14</v>
      </c>
      <c r="B29" s="13" t="s">
        <v>54</v>
      </c>
      <c r="C29" s="14" t="s">
        <v>55</v>
      </c>
      <c r="D29" s="14" t="s">
        <v>59</v>
      </c>
      <c r="E29" s="13" t="s">
        <v>60</v>
      </c>
      <c r="F29" s="16">
        <v>2</v>
      </c>
      <c r="G29" s="24"/>
      <c r="H29" s="21">
        <f t="shared" si="2"/>
        <v>0</v>
      </c>
      <c r="I29" s="13"/>
    </row>
    <row r="30" spans="1:9" s="3" customFormat="1" ht="18" customHeight="1" x14ac:dyDescent="0.15">
      <c r="A30" s="33" t="s">
        <v>22</v>
      </c>
      <c r="B30" s="33"/>
      <c r="C30" s="33"/>
      <c r="D30" s="33"/>
      <c r="E30" s="33"/>
      <c r="F30" s="33"/>
      <c r="G30" s="33"/>
      <c r="H30" s="23">
        <f>SUM(H27:H29)+H19+H18+H17+H16</f>
        <v>0</v>
      </c>
      <c r="I30" s="6"/>
    </row>
    <row r="31" spans="1:9" s="3" customFormat="1" ht="18" customHeight="1" x14ac:dyDescent="0.15">
      <c r="A31" s="6"/>
      <c r="B31" s="6"/>
      <c r="C31" s="5"/>
      <c r="D31" s="5"/>
      <c r="E31" s="6"/>
      <c r="F31" s="7"/>
      <c r="G31" s="22"/>
      <c r="H31" s="23"/>
      <c r="I31" s="6"/>
    </row>
    <row r="32" spans="1:9" s="3" customFormat="1" ht="18" customHeight="1" x14ac:dyDescent="0.15">
      <c r="A32" s="33" t="s">
        <v>2</v>
      </c>
      <c r="B32" s="33"/>
      <c r="C32" s="33"/>
      <c r="D32" s="33"/>
      <c r="E32" s="33"/>
      <c r="F32" s="33"/>
      <c r="G32" s="33"/>
      <c r="H32" s="23">
        <f>H29+H28+H27</f>
        <v>0</v>
      </c>
      <c r="I32" s="6"/>
    </row>
    <row r="33" spans="1:9" s="3" customFormat="1" ht="18" customHeight="1" x14ac:dyDescent="0.15">
      <c r="A33" s="33" t="s">
        <v>50</v>
      </c>
      <c r="B33" s="33"/>
      <c r="C33" s="33"/>
      <c r="D33" s="33"/>
      <c r="E33" s="33"/>
      <c r="F33" s="33"/>
      <c r="G33" s="33"/>
      <c r="H33" s="23">
        <f>H32+H20</f>
        <v>0</v>
      </c>
      <c r="I33" s="6"/>
    </row>
    <row r="34" spans="1:9" ht="18.75" customHeight="1" x14ac:dyDescent="0.15">
      <c r="A34" s="49"/>
      <c r="B34" s="49"/>
      <c r="C34" s="49"/>
      <c r="D34" s="49"/>
      <c r="E34" s="49"/>
      <c r="F34" s="49"/>
      <c r="G34" s="49"/>
      <c r="H34" s="47"/>
      <c r="I34" s="47"/>
    </row>
  </sheetData>
  <sheetProtection algorithmName="SHA-512" hashValue="RquhKuLrjQL2w5NmOcXtDgKc5POCkZSCO/yI2EjPnx7eQBdBFh19E00ixJwHE8lTZXxu7f87zlHP/uTfuHlvCQ==" saltValue="gFYhCMPJ0fkzNFL39NfV3A==" spinCount="100000" sheet="1" objects="1" scenarios="1"/>
  <mergeCells count="33">
    <mergeCell ref="A34:G34"/>
    <mergeCell ref="H34:I34"/>
    <mergeCell ref="A30:G30"/>
    <mergeCell ref="A14:G14"/>
    <mergeCell ref="A32:G32"/>
    <mergeCell ref="A33:G33"/>
    <mergeCell ref="A23:I23"/>
    <mergeCell ref="A24:G24"/>
    <mergeCell ref="H24:I24"/>
    <mergeCell ref="A25:A26"/>
    <mergeCell ref="B25:B26"/>
    <mergeCell ref="C25:C26"/>
    <mergeCell ref="D25:D26"/>
    <mergeCell ref="E25:E26"/>
    <mergeCell ref="F25:F26"/>
    <mergeCell ref="G25:I25"/>
    <mergeCell ref="A20:G20"/>
    <mergeCell ref="A21:G21"/>
    <mergeCell ref="H21:I21"/>
    <mergeCell ref="A22:G22"/>
    <mergeCell ref="H22:I22"/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</mergeCells>
  <phoneticPr fontId="3" type="noConversion"/>
  <pageMargins left="0.7" right="0.7" top="0.75" bottom="0.75" header="0.3" footer="0.3"/>
  <pageSetup paperSize="9" scale="94" orientation="portrait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view="pageBreakPreview" topLeftCell="A4" zoomScaleNormal="100" zoomScaleSheetLayoutView="100" workbookViewId="0">
      <selection activeCell="G12" sqref="G12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80</v>
      </c>
      <c r="B3" s="36"/>
      <c r="C3" s="36"/>
      <c r="D3" s="36"/>
      <c r="E3" s="36"/>
      <c r="F3" s="36"/>
      <c r="G3" s="36"/>
      <c r="H3" s="48" t="s">
        <v>63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6"/>
      <c r="C6" s="5" t="s">
        <v>16</v>
      </c>
      <c r="D6" s="5"/>
      <c r="E6" s="5"/>
      <c r="F6" s="7"/>
      <c r="G6" s="22"/>
      <c r="H6" s="23"/>
      <c r="I6" s="6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29</v>
      </c>
      <c r="E7" s="13" t="s">
        <v>41</v>
      </c>
      <c r="F7" s="15">
        <v>201.4</v>
      </c>
      <c r="G7" s="24"/>
      <c r="H7" s="21">
        <f t="shared" ref="H7:H15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30</v>
      </c>
      <c r="E8" s="13" t="s">
        <v>41</v>
      </c>
      <c r="F8" s="15">
        <v>2229.6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458</v>
      </c>
      <c r="G9" s="24"/>
      <c r="H9" s="21">
        <f t="shared" si="0"/>
        <v>0</v>
      </c>
      <c r="I9" s="13"/>
    </row>
    <row r="10" spans="1:9" ht="81.75" customHeight="1" x14ac:dyDescent="0.15">
      <c r="A10" s="13">
        <v>4</v>
      </c>
      <c r="B10" s="13" t="s">
        <v>7</v>
      </c>
      <c r="C10" s="14" t="s">
        <v>19</v>
      </c>
      <c r="D10" s="14" t="s">
        <v>32</v>
      </c>
      <c r="E10" s="13" t="s">
        <v>41</v>
      </c>
      <c r="F10" s="15">
        <v>2431</v>
      </c>
      <c r="G10" s="24"/>
      <c r="H10" s="21">
        <f t="shared" si="0"/>
        <v>0</v>
      </c>
      <c r="I10" s="13"/>
    </row>
    <row r="11" spans="1:9" ht="70.5" customHeight="1" x14ac:dyDescent="0.15">
      <c r="A11" s="13">
        <v>5</v>
      </c>
      <c r="B11" s="13" t="s">
        <v>8</v>
      </c>
      <c r="C11" s="14" t="s">
        <v>19</v>
      </c>
      <c r="D11" s="14" t="s">
        <v>33</v>
      </c>
      <c r="E11" s="13" t="s">
        <v>41</v>
      </c>
      <c r="F11" s="15">
        <v>2229.6</v>
      </c>
      <c r="G11" s="24"/>
      <c r="H11" s="21">
        <f t="shared" si="0"/>
        <v>0</v>
      </c>
      <c r="I11" s="13"/>
    </row>
    <row r="12" spans="1:9" ht="48" customHeight="1" x14ac:dyDescent="0.15">
      <c r="A12" s="13">
        <v>6</v>
      </c>
      <c r="B12" s="13" t="s">
        <v>9</v>
      </c>
      <c r="C12" s="14" t="s">
        <v>20</v>
      </c>
      <c r="D12" s="14" t="s">
        <v>74</v>
      </c>
      <c r="E12" s="13" t="s">
        <v>41</v>
      </c>
      <c r="F12" s="15">
        <v>2431</v>
      </c>
      <c r="G12" s="24"/>
      <c r="H12" s="21">
        <f t="shared" si="0"/>
        <v>0</v>
      </c>
      <c r="I12" s="13"/>
    </row>
    <row r="13" spans="1:9" ht="48" customHeight="1" x14ac:dyDescent="0.15">
      <c r="A13" s="13">
        <v>7</v>
      </c>
      <c r="B13" s="13" t="s">
        <v>75</v>
      </c>
      <c r="C13" s="14" t="s">
        <v>76</v>
      </c>
      <c r="D13" s="14" t="s">
        <v>77</v>
      </c>
      <c r="E13" s="13" t="s">
        <v>41</v>
      </c>
      <c r="F13" s="15">
        <v>2229.6</v>
      </c>
      <c r="G13" s="24"/>
      <c r="H13" s="21">
        <f t="shared" si="0"/>
        <v>0</v>
      </c>
      <c r="I13" s="13"/>
    </row>
    <row r="14" spans="1:9" ht="93" customHeight="1" x14ac:dyDescent="0.15">
      <c r="A14" s="13">
        <v>8</v>
      </c>
      <c r="B14" s="13" t="s">
        <v>67</v>
      </c>
      <c r="C14" s="14" t="s">
        <v>68</v>
      </c>
      <c r="D14" s="14" t="s">
        <v>69</v>
      </c>
      <c r="E14" s="13" t="s">
        <v>43</v>
      </c>
      <c r="F14" s="16">
        <v>12</v>
      </c>
      <c r="G14" s="24"/>
      <c r="H14" s="21">
        <f t="shared" si="0"/>
        <v>0</v>
      </c>
      <c r="I14" s="13"/>
    </row>
    <row r="15" spans="1:9" ht="48" customHeight="1" x14ac:dyDescent="0.15">
      <c r="A15" s="13">
        <v>9</v>
      </c>
      <c r="B15" s="13" t="s">
        <v>10</v>
      </c>
      <c r="C15" s="14" t="s">
        <v>21</v>
      </c>
      <c r="D15" s="14" t="s">
        <v>35</v>
      </c>
      <c r="E15" s="13" t="s">
        <v>43</v>
      </c>
      <c r="F15" s="16">
        <v>16</v>
      </c>
      <c r="G15" s="24"/>
      <c r="H15" s="21">
        <f t="shared" si="0"/>
        <v>0</v>
      </c>
      <c r="I15" s="13"/>
    </row>
    <row r="16" spans="1:9" s="3" customFormat="1" ht="18" customHeight="1" x14ac:dyDescent="0.15">
      <c r="A16" s="33" t="s">
        <v>22</v>
      </c>
      <c r="B16" s="33"/>
      <c r="C16" s="33"/>
      <c r="D16" s="33"/>
      <c r="E16" s="33"/>
      <c r="F16" s="33"/>
      <c r="G16" s="33"/>
      <c r="H16" s="23">
        <f>SUM(H7:H15)</f>
        <v>0</v>
      </c>
      <c r="I16" s="6"/>
    </row>
    <row r="17" spans="1:9" s="3" customFormat="1" ht="18" customHeight="1" x14ac:dyDescent="0.15">
      <c r="A17" s="5"/>
      <c r="B17" s="6"/>
      <c r="C17" s="5" t="s">
        <v>23</v>
      </c>
      <c r="D17" s="5"/>
      <c r="E17" s="5"/>
      <c r="F17" s="7"/>
      <c r="G17" s="22"/>
      <c r="H17" s="23"/>
      <c r="I17" s="6"/>
    </row>
    <row r="18" spans="1:9" s="3" customFormat="1" ht="18" customHeight="1" x14ac:dyDescent="0.15">
      <c r="A18" s="33" t="s">
        <v>2</v>
      </c>
      <c r="B18" s="33"/>
      <c r="C18" s="33"/>
      <c r="D18" s="33"/>
      <c r="E18" s="33"/>
      <c r="F18" s="33"/>
      <c r="G18" s="33"/>
      <c r="H18" s="23">
        <f>H16</f>
        <v>0</v>
      </c>
      <c r="I18" s="6"/>
    </row>
    <row r="19" spans="1:9" ht="18.75" customHeight="1" x14ac:dyDescent="0.15">
      <c r="A19" s="49"/>
      <c r="B19" s="49"/>
      <c r="C19" s="49"/>
      <c r="D19" s="49"/>
      <c r="E19" s="49"/>
      <c r="F19" s="49"/>
      <c r="G19" s="49"/>
      <c r="H19" s="47"/>
      <c r="I19" s="47"/>
    </row>
    <row r="20" spans="1:9" ht="24" customHeight="1" x14ac:dyDescent="0.15">
      <c r="A20" s="46"/>
      <c r="B20" s="46"/>
      <c r="C20" s="46"/>
      <c r="D20" s="46"/>
      <c r="E20" s="46"/>
      <c r="F20" s="46"/>
      <c r="G20" s="46"/>
      <c r="H20" s="47"/>
      <c r="I20" s="47"/>
    </row>
    <row r="21" spans="1:9" ht="29.25" customHeight="1" x14ac:dyDescent="0.15">
      <c r="A21" s="38" t="s">
        <v>61</v>
      </c>
      <c r="B21" s="38"/>
      <c r="C21" s="38"/>
      <c r="D21" s="38"/>
      <c r="E21" s="38"/>
      <c r="F21" s="39"/>
      <c r="G21" s="40"/>
      <c r="H21" s="38"/>
      <c r="I21" s="38"/>
    </row>
    <row r="22" spans="1:9" ht="36.75" customHeight="1" x14ac:dyDescent="0.15">
      <c r="A22" s="36" t="s">
        <v>82</v>
      </c>
      <c r="B22" s="36"/>
      <c r="C22" s="36"/>
      <c r="D22" s="36"/>
      <c r="E22" s="36"/>
      <c r="F22" s="36"/>
      <c r="G22" s="36"/>
      <c r="H22" s="48" t="s">
        <v>81</v>
      </c>
      <c r="I22" s="48"/>
    </row>
    <row r="23" spans="1:9" ht="18" customHeight="1" x14ac:dyDescent="0.15">
      <c r="A23" s="43" t="s">
        <v>1</v>
      </c>
      <c r="B23" s="43" t="s">
        <v>3</v>
      </c>
      <c r="C23" s="43" t="s">
        <v>15</v>
      </c>
      <c r="D23" s="43" t="s">
        <v>28</v>
      </c>
      <c r="E23" s="43" t="s">
        <v>40</v>
      </c>
      <c r="F23" s="45" t="s">
        <v>46</v>
      </c>
      <c r="G23" s="42" t="s">
        <v>47</v>
      </c>
      <c r="H23" s="43"/>
      <c r="I23" s="43"/>
    </row>
    <row r="24" spans="1:9" ht="18" customHeight="1" x14ac:dyDescent="0.15">
      <c r="A24" s="43"/>
      <c r="B24" s="43"/>
      <c r="C24" s="43"/>
      <c r="D24" s="43"/>
      <c r="E24" s="43"/>
      <c r="F24" s="45"/>
      <c r="G24" s="20" t="s">
        <v>48</v>
      </c>
      <c r="H24" s="21" t="s">
        <v>49</v>
      </c>
      <c r="I24" s="4" t="s">
        <v>62</v>
      </c>
    </row>
    <row r="25" spans="1:9" ht="36.75" customHeight="1" x14ac:dyDescent="0.15">
      <c r="A25" s="13">
        <v>10</v>
      </c>
      <c r="B25" s="13" t="s">
        <v>13</v>
      </c>
      <c r="C25" s="14" t="s">
        <v>26</v>
      </c>
      <c r="D25" s="14" t="s">
        <v>38</v>
      </c>
      <c r="E25" s="13" t="s">
        <v>45</v>
      </c>
      <c r="F25" s="15">
        <v>411</v>
      </c>
      <c r="G25" s="24"/>
      <c r="H25" s="21">
        <f t="shared" ref="H25:H30" si="1">ROUND(F25*G25,0)</f>
        <v>0</v>
      </c>
      <c r="I25" s="13"/>
    </row>
    <row r="26" spans="1:9" ht="36.75" customHeight="1" x14ac:dyDescent="0.15">
      <c r="A26" s="13">
        <v>11</v>
      </c>
      <c r="B26" s="13" t="s">
        <v>70</v>
      </c>
      <c r="C26" s="14" t="s">
        <v>26</v>
      </c>
      <c r="D26" s="14" t="s">
        <v>78</v>
      </c>
      <c r="E26" s="13" t="s">
        <v>45</v>
      </c>
      <c r="F26" s="15">
        <v>112</v>
      </c>
      <c r="G26" s="24"/>
      <c r="H26" s="21">
        <f t="shared" si="1"/>
        <v>0</v>
      </c>
      <c r="I26" s="13"/>
    </row>
    <row r="27" spans="1:9" ht="36.75" customHeight="1" x14ac:dyDescent="0.15">
      <c r="A27" s="13">
        <v>12</v>
      </c>
      <c r="B27" s="13" t="s">
        <v>51</v>
      </c>
      <c r="C27" s="14" t="s">
        <v>26</v>
      </c>
      <c r="D27" s="14" t="s">
        <v>56</v>
      </c>
      <c r="E27" s="13" t="s">
        <v>45</v>
      </c>
      <c r="F27" s="15">
        <v>17</v>
      </c>
      <c r="G27" s="24"/>
      <c r="H27" s="21">
        <f t="shared" si="1"/>
        <v>0</v>
      </c>
      <c r="I27" s="13"/>
    </row>
    <row r="28" spans="1:9" ht="36.75" customHeight="1" x14ac:dyDescent="0.15">
      <c r="A28" s="13">
        <v>13</v>
      </c>
      <c r="B28" s="13" t="s">
        <v>52</v>
      </c>
      <c r="C28" s="14" t="s">
        <v>26</v>
      </c>
      <c r="D28" s="14" t="s">
        <v>57</v>
      </c>
      <c r="E28" s="13" t="s">
        <v>45</v>
      </c>
      <c r="F28" s="15">
        <v>461</v>
      </c>
      <c r="G28" s="24"/>
      <c r="H28" s="21">
        <f t="shared" si="1"/>
        <v>0</v>
      </c>
      <c r="I28" s="13"/>
    </row>
    <row r="29" spans="1:9" ht="25.5" customHeight="1" x14ac:dyDescent="0.15">
      <c r="A29" s="13">
        <v>14</v>
      </c>
      <c r="B29" s="13" t="s">
        <v>53</v>
      </c>
      <c r="C29" s="14" t="s">
        <v>55</v>
      </c>
      <c r="D29" s="14" t="s">
        <v>58</v>
      </c>
      <c r="E29" s="13" t="s">
        <v>44</v>
      </c>
      <c r="F29" s="16">
        <v>12</v>
      </c>
      <c r="G29" s="24"/>
      <c r="H29" s="21">
        <f t="shared" si="1"/>
        <v>0</v>
      </c>
      <c r="I29" s="13"/>
    </row>
    <row r="30" spans="1:9" ht="25.5" customHeight="1" x14ac:dyDescent="0.15">
      <c r="A30" s="13">
        <v>15</v>
      </c>
      <c r="B30" s="13" t="s">
        <v>54</v>
      </c>
      <c r="C30" s="14" t="s">
        <v>55</v>
      </c>
      <c r="D30" s="14" t="s">
        <v>59</v>
      </c>
      <c r="E30" s="13" t="s">
        <v>60</v>
      </c>
      <c r="F30" s="16">
        <v>5</v>
      </c>
      <c r="G30" s="24"/>
      <c r="H30" s="21">
        <f t="shared" si="1"/>
        <v>0</v>
      </c>
      <c r="I30" s="13"/>
    </row>
    <row r="31" spans="1:9" s="3" customFormat="1" ht="18" customHeight="1" x14ac:dyDescent="0.15">
      <c r="A31" s="33" t="s">
        <v>22</v>
      </c>
      <c r="B31" s="33"/>
      <c r="C31" s="33"/>
      <c r="D31" s="33"/>
      <c r="E31" s="33"/>
      <c r="F31" s="33"/>
      <c r="G31" s="33"/>
      <c r="H31" s="23">
        <f>SUM(H25:H30)</f>
        <v>0</v>
      </c>
      <c r="I31" s="6"/>
    </row>
    <row r="32" spans="1:9" ht="18" customHeight="1" x14ac:dyDescent="0.15">
      <c r="A32" s="13"/>
      <c r="B32" s="13"/>
      <c r="C32" s="14"/>
      <c r="D32" s="14"/>
      <c r="E32" s="13"/>
      <c r="F32" s="15"/>
      <c r="G32" s="25"/>
      <c r="H32" s="26"/>
      <c r="I32" s="13"/>
    </row>
    <row r="33" spans="1:9" ht="18" customHeight="1" x14ac:dyDescent="0.15">
      <c r="A33" s="13"/>
      <c r="B33" s="13"/>
      <c r="C33" s="14"/>
      <c r="D33" s="14"/>
      <c r="E33" s="13"/>
      <c r="F33" s="15"/>
      <c r="G33" s="25"/>
      <c r="H33" s="26"/>
      <c r="I33" s="13"/>
    </row>
    <row r="34" spans="1:9" ht="19.5" customHeight="1" x14ac:dyDescent="0.15">
      <c r="A34" s="13"/>
      <c r="B34" s="13"/>
      <c r="C34" s="14"/>
      <c r="D34" s="14"/>
      <c r="E34" s="13"/>
      <c r="F34" s="15"/>
      <c r="G34" s="25"/>
      <c r="H34" s="26"/>
      <c r="I34" s="13"/>
    </row>
    <row r="35" spans="1:9" s="3" customFormat="1" ht="18" customHeight="1" x14ac:dyDescent="0.15">
      <c r="A35" s="33" t="s">
        <v>2</v>
      </c>
      <c r="B35" s="33"/>
      <c r="C35" s="33"/>
      <c r="D35" s="33"/>
      <c r="E35" s="33"/>
      <c r="F35" s="33"/>
      <c r="G35" s="33"/>
      <c r="H35" s="23">
        <f>H31</f>
        <v>0</v>
      </c>
      <c r="I35" s="6"/>
    </row>
    <row r="36" spans="1:9" s="3" customFormat="1" ht="18" customHeight="1" x14ac:dyDescent="0.15">
      <c r="A36" s="33" t="s">
        <v>50</v>
      </c>
      <c r="B36" s="33"/>
      <c r="C36" s="33"/>
      <c r="D36" s="33"/>
      <c r="E36" s="33"/>
      <c r="F36" s="33"/>
      <c r="G36" s="33"/>
      <c r="H36" s="23">
        <f>H35+H18</f>
        <v>0</v>
      </c>
      <c r="I36" s="6"/>
    </row>
    <row r="37" spans="1:9" ht="18.75" customHeight="1" x14ac:dyDescent="0.15">
      <c r="A37" s="49"/>
      <c r="B37" s="49"/>
      <c r="C37" s="49"/>
      <c r="D37" s="49"/>
      <c r="E37" s="49"/>
      <c r="F37" s="49"/>
      <c r="G37" s="49"/>
      <c r="H37" s="47"/>
      <c r="I37" s="47"/>
    </row>
  </sheetData>
  <sheetProtection algorithmName="SHA-512" hashValue="11MtuCzPfSPjv/dVB/1RonAPqt3oo7TSMtIQ+61z2IWynyPwjMoGhzV1BVGftS+OHx51p73iz5TmkHqNGcLjxw==" saltValue="qmI3DyAo7Y+gEyegh/meQw==" spinCount="100000" sheet="1" objects="1" scenarios="1"/>
  <mergeCells count="33">
    <mergeCell ref="A35:G35"/>
    <mergeCell ref="A36:G36"/>
    <mergeCell ref="A37:G37"/>
    <mergeCell ref="H37:I37"/>
    <mergeCell ref="A31:G31"/>
    <mergeCell ref="G23:I23"/>
    <mergeCell ref="A23:A24"/>
    <mergeCell ref="B23:B24"/>
    <mergeCell ref="C23:C24"/>
    <mergeCell ref="D23:D24"/>
    <mergeCell ref="E23:E24"/>
    <mergeCell ref="F23:F24"/>
    <mergeCell ref="A22:G22"/>
    <mergeCell ref="H22:I22"/>
    <mergeCell ref="A18:G18"/>
    <mergeCell ref="A16:G16"/>
    <mergeCell ref="F4:F5"/>
    <mergeCell ref="G4:I4"/>
    <mergeCell ref="A4:A5"/>
    <mergeCell ref="B4:B5"/>
    <mergeCell ref="C4:C5"/>
    <mergeCell ref="D4:D5"/>
    <mergeCell ref="E4:E5"/>
    <mergeCell ref="A19:G19"/>
    <mergeCell ref="H19:I19"/>
    <mergeCell ref="A20:G20"/>
    <mergeCell ref="H20:I20"/>
    <mergeCell ref="A21:I21"/>
    <mergeCell ref="A1:G1"/>
    <mergeCell ref="H1:I1"/>
    <mergeCell ref="A2:I2"/>
    <mergeCell ref="A3:G3"/>
    <mergeCell ref="H3:I3"/>
  </mergeCells>
  <phoneticPr fontId="3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8"/>
  <sheetViews>
    <sheetView view="pageBreakPreview" topLeftCell="A3" zoomScaleNormal="100" zoomScaleSheetLayoutView="100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83</v>
      </c>
      <c r="B3" s="36"/>
      <c r="C3" s="36"/>
      <c r="D3" s="36"/>
      <c r="E3" s="36"/>
      <c r="F3" s="36"/>
      <c r="G3" s="36"/>
      <c r="H3" s="48" t="s">
        <v>63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6"/>
      <c r="C6" s="5" t="s">
        <v>16</v>
      </c>
      <c r="D6" s="5"/>
      <c r="E6" s="5"/>
      <c r="F6" s="7"/>
      <c r="G6" s="22"/>
      <c r="H6" s="23"/>
      <c r="I6" s="6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29</v>
      </c>
      <c r="E7" s="13" t="s">
        <v>41</v>
      </c>
      <c r="F7" s="15">
        <v>157.6</v>
      </c>
      <c r="G7" s="24"/>
      <c r="H7" s="21">
        <f t="shared" ref="H7:H14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30</v>
      </c>
      <c r="E8" s="13" t="s">
        <v>41</v>
      </c>
      <c r="F8" s="15">
        <v>1812.4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372</v>
      </c>
      <c r="G9" s="24"/>
      <c r="H9" s="21">
        <f t="shared" si="0"/>
        <v>0</v>
      </c>
      <c r="I9" s="13"/>
    </row>
    <row r="10" spans="1:9" ht="81.75" customHeight="1" x14ac:dyDescent="0.15">
      <c r="A10" s="13">
        <v>4</v>
      </c>
      <c r="B10" s="13" t="s">
        <v>7</v>
      </c>
      <c r="C10" s="14" t="s">
        <v>19</v>
      </c>
      <c r="D10" s="14" t="s">
        <v>32</v>
      </c>
      <c r="E10" s="13" t="s">
        <v>41</v>
      </c>
      <c r="F10" s="15">
        <v>1970</v>
      </c>
      <c r="G10" s="24"/>
      <c r="H10" s="21">
        <f t="shared" si="0"/>
        <v>0</v>
      </c>
      <c r="I10" s="13"/>
    </row>
    <row r="11" spans="1:9" ht="70.5" customHeight="1" x14ac:dyDescent="0.15">
      <c r="A11" s="13">
        <v>5</v>
      </c>
      <c r="B11" s="13" t="s">
        <v>8</v>
      </c>
      <c r="C11" s="14" t="s">
        <v>19</v>
      </c>
      <c r="D11" s="14" t="s">
        <v>33</v>
      </c>
      <c r="E11" s="13" t="s">
        <v>41</v>
      </c>
      <c r="F11" s="15">
        <v>1812.4</v>
      </c>
      <c r="G11" s="24"/>
      <c r="H11" s="21">
        <f t="shared" si="0"/>
        <v>0</v>
      </c>
      <c r="I11" s="13"/>
    </row>
    <row r="12" spans="1:9" ht="36.75" customHeight="1" x14ac:dyDescent="0.15">
      <c r="A12" s="13">
        <v>6</v>
      </c>
      <c r="B12" s="13" t="s">
        <v>9</v>
      </c>
      <c r="C12" s="14" t="s">
        <v>20</v>
      </c>
      <c r="D12" s="14" t="s">
        <v>34</v>
      </c>
      <c r="E12" s="13" t="s">
        <v>41</v>
      </c>
      <c r="F12" s="15">
        <v>3782.4</v>
      </c>
      <c r="G12" s="24"/>
      <c r="H12" s="21">
        <f t="shared" si="0"/>
        <v>0</v>
      </c>
      <c r="I12" s="13"/>
    </row>
    <row r="13" spans="1:9" ht="93" customHeight="1" x14ac:dyDescent="0.15">
      <c r="A13" s="13">
        <v>7</v>
      </c>
      <c r="B13" s="13" t="s">
        <v>67</v>
      </c>
      <c r="C13" s="14" t="s">
        <v>68</v>
      </c>
      <c r="D13" s="14" t="s">
        <v>69</v>
      </c>
      <c r="E13" s="13" t="s">
        <v>43</v>
      </c>
      <c r="F13" s="16">
        <v>1</v>
      </c>
      <c r="G13" s="24"/>
      <c r="H13" s="21">
        <f t="shared" si="0"/>
        <v>0</v>
      </c>
      <c r="I13" s="13"/>
    </row>
    <row r="14" spans="1:9" ht="48" customHeight="1" x14ac:dyDescent="0.15">
      <c r="A14" s="13">
        <v>8</v>
      </c>
      <c r="B14" s="13" t="s">
        <v>10</v>
      </c>
      <c r="C14" s="14" t="s">
        <v>21</v>
      </c>
      <c r="D14" s="14" t="s">
        <v>35</v>
      </c>
      <c r="E14" s="13" t="s">
        <v>43</v>
      </c>
      <c r="F14" s="16">
        <v>4</v>
      </c>
      <c r="G14" s="24"/>
      <c r="H14" s="21">
        <f t="shared" si="0"/>
        <v>0</v>
      </c>
      <c r="I14" s="13"/>
    </row>
    <row r="15" spans="1:9" s="3" customFormat="1" ht="18" customHeight="1" x14ac:dyDescent="0.15">
      <c r="A15" s="33" t="s">
        <v>22</v>
      </c>
      <c r="B15" s="33"/>
      <c r="C15" s="33"/>
      <c r="D15" s="33"/>
      <c r="E15" s="33"/>
      <c r="F15" s="33"/>
      <c r="G15" s="33"/>
      <c r="H15" s="23">
        <f>SUM(H7:H14)</f>
        <v>0</v>
      </c>
      <c r="I15" s="6"/>
    </row>
    <row r="16" spans="1:9" s="3" customFormat="1" ht="18" customHeight="1" x14ac:dyDescent="0.15">
      <c r="A16" s="5"/>
      <c r="B16" s="6"/>
      <c r="C16" s="5" t="s">
        <v>23</v>
      </c>
      <c r="D16" s="5"/>
      <c r="E16" s="5"/>
      <c r="F16" s="7"/>
      <c r="G16" s="22"/>
      <c r="H16" s="23"/>
      <c r="I16" s="6"/>
    </row>
    <row r="17" spans="1:9" ht="25.5" customHeight="1" x14ac:dyDescent="0.15">
      <c r="A17" s="13">
        <v>9</v>
      </c>
      <c r="B17" s="13" t="s">
        <v>84</v>
      </c>
      <c r="C17" s="14" t="s">
        <v>24</v>
      </c>
      <c r="D17" s="14" t="s">
        <v>36</v>
      </c>
      <c r="E17" s="13" t="s">
        <v>44</v>
      </c>
      <c r="F17" s="16">
        <v>17</v>
      </c>
      <c r="G17" s="24"/>
      <c r="H17" s="21">
        <f t="shared" ref="H17" si="1">ROUND(F17*G17,0)</f>
        <v>0</v>
      </c>
      <c r="I17" s="13"/>
    </row>
    <row r="18" spans="1:9" s="3" customFormat="1" ht="18" customHeight="1" x14ac:dyDescent="0.15">
      <c r="A18" s="33" t="s">
        <v>2</v>
      </c>
      <c r="B18" s="33"/>
      <c r="C18" s="33"/>
      <c r="D18" s="33"/>
      <c r="E18" s="33"/>
      <c r="F18" s="33"/>
      <c r="G18" s="33"/>
      <c r="H18" s="23">
        <f>SUM(H17)+H15</f>
        <v>0</v>
      </c>
      <c r="I18" s="6"/>
    </row>
    <row r="19" spans="1:9" ht="18.75" customHeight="1" x14ac:dyDescent="0.15">
      <c r="A19" s="49"/>
      <c r="B19" s="49"/>
      <c r="C19" s="49"/>
      <c r="D19" s="49"/>
      <c r="E19" s="49"/>
      <c r="F19" s="49"/>
      <c r="G19" s="49"/>
      <c r="H19" s="47"/>
      <c r="I19" s="47"/>
    </row>
    <row r="20" spans="1:9" ht="24" customHeight="1" x14ac:dyDescent="0.15">
      <c r="A20" s="46"/>
      <c r="B20" s="46"/>
      <c r="C20" s="46"/>
      <c r="D20" s="46"/>
      <c r="E20" s="46"/>
      <c r="F20" s="46"/>
      <c r="G20" s="46"/>
      <c r="H20" s="47"/>
      <c r="I20" s="47"/>
    </row>
    <row r="21" spans="1:9" ht="29.25" customHeight="1" x14ac:dyDescent="0.15">
      <c r="A21" s="38" t="s">
        <v>61</v>
      </c>
      <c r="B21" s="38"/>
      <c r="C21" s="38"/>
      <c r="D21" s="38"/>
      <c r="E21" s="38"/>
      <c r="F21" s="39"/>
      <c r="G21" s="40"/>
      <c r="H21" s="38"/>
      <c r="I21" s="38"/>
    </row>
    <row r="22" spans="1:9" ht="36.75" customHeight="1" x14ac:dyDescent="0.15">
      <c r="A22" s="36" t="s">
        <v>85</v>
      </c>
      <c r="B22" s="36"/>
      <c r="C22" s="36"/>
      <c r="D22" s="36"/>
      <c r="E22" s="36"/>
      <c r="F22" s="36"/>
      <c r="G22" s="36"/>
      <c r="H22" s="48" t="s">
        <v>91</v>
      </c>
      <c r="I22" s="48"/>
    </row>
    <row r="23" spans="1:9" ht="18" customHeight="1" x14ac:dyDescent="0.15">
      <c r="A23" s="43" t="s">
        <v>1</v>
      </c>
      <c r="B23" s="43" t="s">
        <v>3</v>
      </c>
      <c r="C23" s="43" t="s">
        <v>15</v>
      </c>
      <c r="D23" s="43" t="s">
        <v>28</v>
      </c>
      <c r="E23" s="43" t="s">
        <v>40</v>
      </c>
      <c r="F23" s="45" t="s">
        <v>46</v>
      </c>
      <c r="G23" s="42" t="s">
        <v>47</v>
      </c>
      <c r="H23" s="43"/>
      <c r="I23" s="43"/>
    </row>
    <row r="24" spans="1:9" ht="18" customHeight="1" x14ac:dyDescent="0.15">
      <c r="A24" s="43"/>
      <c r="B24" s="43"/>
      <c r="C24" s="43"/>
      <c r="D24" s="43"/>
      <c r="E24" s="43"/>
      <c r="F24" s="45"/>
      <c r="G24" s="20" t="s">
        <v>48</v>
      </c>
      <c r="H24" s="21" t="s">
        <v>49</v>
      </c>
      <c r="I24" s="4" t="s">
        <v>62</v>
      </c>
    </row>
    <row r="25" spans="1:9" ht="48" customHeight="1" x14ac:dyDescent="0.15">
      <c r="A25" s="13">
        <v>10</v>
      </c>
      <c r="B25" s="13" t="s">
        <v>12</v>
      </c>
      <c r="C25" s="14" t="s">
        <v>25</v>
      </c>
      <c r="D25" s="14" t="s">
        <v>37</v>
      </c>
      <c r="E25" s="13" t="s">
        <v>45</v>
      </c>
      <c r="F25" s="15">
        <v>150</v>
      </c>
      <c r="G25" s="24"/>
      <c r="H25" s="21">
        <f t="shared" ref="H25:H31" si="2">ROUND(F25*G25,0)</f>
        <v>0</v>
      </c>
      <c r="I25" s="13"/>
    </row>
    <row r="26" spans="1:9" ht="36.75" customHeight="1" x14ac:dyDescent="0.15">
      <c r="A26" s="13">
        <v>11</v>
      </c>
      <c r="B26" s="13" t="s">
        <v>13</v>
      </c>
      <c r="C26" s="14" t="s">
        <v>26</v>
      </c>
      <c r="D26" s="14" t="s">
        <v>38</v>
      </c>
      <c r="E26" s="13" t="s">
        <v>45</v>
      </c>
      <c r="F26" s="15">
        <v>640</v>
      </c>
      <c r="G26" s="24"/>
      <c r="H26" s="21">
        <f t="shared" si="2"/>
        <v>0</v>
      </c>
      <c r="I26" s="13"/>
    </row>
    <row r="27" spans="1:9" ht="36.75" customHeight="1" x14ac:dyDescent="0.15">
      <c r="A27" s="13">
        <v>12</v>
      </c>
      <c r="B27" s="13" t="s">
        <v>70</v>
      </c>
      <c r="C27" s="14" t="s">
        <v>26</v>
      </c>
      <c r="D27" s="14" t="s">
        <v>78</v>
      </c>
      <c r="E27" s="13" t="s">
        <v>45</v>
      </c>
      <c r="F27" s="15">
        <v>220</v>
      </c>
      <c r="G27" s="24"/>
      <c r="H27" s="21">
        <f t="shared" si="2"/>
        <v>0</v>
      </c>
      <c r="I27" s="13"/>
    </row>
    <row r="28" spans="1:9" ht="36.75" customHeight="1" x14ac:dyDescent="0.15">
      <c r="A28" s="13">
        <v>13</v>
      </c>
      <c r="B28" s="13" t="s">
        <v>51</v>
      </c>
      <c r="C28" s="14" t="s">
        <v>26</v>
      </c>
      <c r="D28" s="14" t="s">
        <v>56</v>
      </c>
      <c r="E28" s="13" t="s">
        <v>45</v>
      </c>
      <c r="F28" s="15">
        <v>28</v>
      </c>
      <c r="G28" s="24"/>
      <c r="H28" s="21">
        <f t="shared" si="2"/>
        <v>0</v>
      </c>
      <c r="I28" s="13"/>
    </row>
    <row r="29" spans="1:9" ht="36.75" customHeight="1" x14ac:dyDescent="0.15">
      <c r="A29" s="13">
        <v>14</v>
      </c>
      <c r="B29" s="13" t="s">
        <v>52</v>
      </c>
      <c r="C29" s="14" t="s">
        <v>26</v>
      </c>
      <c r="D29" s="14" t="s">
        <v>57</v>
      </c>
      <c r="E29" s="13" t="s">
        <v>45</v>
      </c>
      <c r="F29" s="15">
        <v>70</v>
      </c>
      <c r="G29" s="24"/>
      <c r="H29" s="21">
        <f t="shared" si="2"/>
        <v>0</v>
      </c>
      <c r="I29" s="13"/>
    </row>
    <row r="30" spans="1:9" ht="25.5" customHeight="1" x14ac:dyDescent="0.15">
      <c r="A30" s="13">
        <v>15</v>
      </c>
      <c r="B30" s="13" t="s">
        <v>53</v>
      </c>
      <c r="C30" s="14" t="s">
        <v>55</v>
      </c>
      <c r="D30" s="14" t="s">
        <v>58</v>
      </c>
      <c r="E30" s="13" t="s">
        <v>44</v>
      </c>
      <c r="F30" s="16">
        <v>22</v>
      </c>
      <c r="G30" s="24"/>
      <c r="H30" s="21">
        <f t="shared" si="2"/>
        <v>0</v>
      </c>
      <c r="I30" s="13"/>
    </row>
    <row r="31" spans="1:9" ht="25.5" customHeight="1" x14ac:dyDescent="0.15">
      <c r="A31" s="13">
        <v>16</v>
      </c>
      <c r="B31" s="13" t="s">
        <v>54</v>
      </c>
      <c r="C31" s="14" t="s">
        <v>55</v>
      </c>
      <c r="D31" s="14" t="s">
        <v>59</v>
      </c>
      <c r="E31" s="13" t="s">
        <v>60</v>
      </c>
      <c r="F31" s="16">
        <v>1</v>
      </c>
      <c r="G31" s="24"/>
      <c r="H31" s="21">
        <f t="shared" si="2"/>
        <v>0</v>
      </c>
      <c r="I31" s="13"/>
    </row>
    <row r="32" spans="1:9" s="3" customFormat="1" ht="18" customHeight="1" x14ac:dyDescent="0.15">
      <c r="A32" s="33" t="s">
        <v>22</v>
      </c>
      <c r="B32" s="33"/>
      <c r="C32" s="33"/>
      <c r="D32" s="33"/>
      <c r="E32" s="33"/>
      <c r="F32" s="33"/>
      <c r="G32" s="33"/>
      <c r="H32" s="23">
        <f>SUM(H25:H31)+H17</f>
        <v>0</v>
      </c>
      <c r="I32" s="6"/>
    </row>
    <row r="33" spans="1:9" ht="18" customHeight="1" x14ac:dyDescent="0.15">
      <c r="A33" s="13"/>
      <c r="B33" s="13"/>
      <c r="C33" s="14"/>
      <c r="D33" s="14"/>
      <c r="E33" s="13"/>
      <c r="F33" s="15"/>
      <c r="G33" s="25"/>
      <c r="H33" s="26"/>
      <c r="I33" s="13"/>
    </row>
    <row r="34" spans="1:9" ht="18" customHeight="1" x14ac:dyDescent="0.15">
      <c r="A34" s="13"/>
      <c r="B34" s="13"/>
      <c r="C34" s="14"/>
      <c r="D34" s="14"/>
      <c r="E34" s="13"/>
      <c r="F34" s="15"/>
      <c r="G34" s="25"/>
      <c r="H34" s="26"/>
      <c r="I34" s="13"/>
    </row>
    <row r="35" spans="1:9" ht="18" customHeight="1" x14ac:dyDescent="0.15">
      <c r="A35" s="13"/>
      <c r="B35" s="13"/>
      <c r="C35" s="14"/>
      <c r="D35" s="14"/>
      <c r="E35" s="13"/>
      <c r="F35" s="15"/>
      <c r="G35" s="25"/>
      <c r="H35" s="26"/>
      <c r="I35" s="13"/>
    </row>
    <row r="36" spans="1:9" s="3" customFormat="1" ht="18" customHeight="1" x14ac:dyDescent="0.15">
      <c r="A36" s="33" t="s">
        <v>2</v>
      </c>
      <c r="B36" s="33"/>
      <c r="C36" s="33"/>
      <c r="D36" s="33"/>
      <c r="E36" s="33"/>
      <c r="F36" s="33"/>
      <c r="G36" s="33"/>
      <c r="H36" s="23">
        <f>SUM(H25:H31)</f>
        <v>0</v>
      </c>
      <c r="I36" s="6"/>
    </row>
    <row r="37" spans="1:9" s="3" customFormat="1" ht="18" customHeight="1" x14ac:dyDescent="0.15">
      <c r="A37" s="33" t="s">
        <v>50</v>
      </c>
      <c r="B37" s="33"/>
      <c r="C37" s="33"/>
      <c r="D37" s="33"/>
      <c r="E37" s="33"/>
      <c r="F37" s="33"/>
      <c r="G37" s="33"/>
      <c r="H37" s="23">
        <f>H36+H18</f>
        <v>0</v>
      </c>
      <c r="I37" s="6"/>
    </row>
    <row r="38" spans="1:9" s="3" customFormat="1" ht="18.75" customHeight="1" x14ac:dyDescent="0.15">
      <c r="A38" s="50"/>
      <c r="B38" s="50"/>
      <c r="C38" s="50"/>
      <c r="D38" s="50"/>
      <c r="E38" s="50"/>
      <c r="F38" s="50"/>
      <c r="G38" s="50"/>
      <c r="H38" s="51"/>
      <c r="I38" s="51"/>
    </row>
  </sheetData>
  <sheetProtection algorithmName="SHA-512" hashValue="SPfcm9PuAhWRgZATcBBOQOIiOvZU68eJY76cOFq6IH0wbCnLqJsiNoZLu6a7CqCqSfkcnDIr1cNmQwfQD78Sjw==" saltValue="6LiXDEjTWYZ0Z5FkoMtEmA==" spinCount="100000" sheet="1" objects="1" scenarios="1"/>
  <mergeCells count="33">
    <mergeCell ref="A36:G36"/>
    <mergeCell ref="A37:G37"/>
    <mergeCell ref="A38:G38"/>
    <mergeCell ref="H38:I38"/>
    <mergeCell ref="A32:G32"/>
    <mergeCell ref="G23:I23"/>
    <mergeCell ref="A23:A24"/>
    <mergeCell ref="B23:B24"/>
    <mergeCell ref="C23:C24"/>
    <mergeCell ref="D23:D24"/>
    <mergeCell ref="E23:E24"/>
    <mergeCell ref="F23:F24"/>
    <mergeCell ref="A22:G22"/>
    <mergeCell ref="H22:I22"/>
    <mergeCell ref="A18:G18"/>
    <mergeCell ref="A15:G15"/>
    <mergeCell ref="F4:F5"/>
    <mergeCell ref="G4:I4"/>
    <mergeCell ref="A4:A5"/>
    <mergeCell ref="B4:B5"/>
    <mergeCell ref="C4:C5"/>
    <mergeCell ref="D4:D5"/>
    <mergeCell ref="E4:E5"/>
    <mergeCell ref="A19:G19"/>
    <mergeCell ref="H19:I19"/>
    <mergeCell ref="A20:G20"/>
    <mergeCell ref="H20:I20"/>
    <mergeCell ref="A21:I21"/>
    <mergeCell ref="A1:G1"/>
    <mergeCell ref="H1:I1"/>
    <mergeCell ref="A2:I2"/>
    <mergeCell ref="A3:G3"/>
    <mergeCell ref="H3:I3"/>
  </mergeCells>
  <phoneticPr fontId="3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8"/>
  <sheetViews>
    <sheetView view="pageBreakPreview" topLeftCell="A25" zoomScale="85" zoomScaleNormal="100" zoomScaleSheetLayoutView="85" workbookViewId="0">
      <selection activeCell="A33" sqref="A33:G33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17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34"/>
      <c r="B1" s="34"/>
      <c r="C1" s="34"/>
      <c r="D1" s="34"/>
      <c r="E1" s="34"/>
      <c r="F1" s="34"/>
      <c r="G1" s="34"/>
      <c r="H1" s="35"/>
      <c r="I1" s="35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7" t="s">
        <v>86</v>
      </c>
      <c r="B3" s="37"/>
      <c r="C3" s="37"/>
      <c r="D3" s="37"/>
      <c r="E3" s="37"/>
      <c r="F3" s="37"/>
      <c r="G3" s="37"/>
      <c r="H3" s="48" t="s">
        <v>63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52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52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11"/>
      <c r="C6" s="5" t="s">
        <v>16</v>
      </c>
      <c r="D6" s="5"/>
      <c r="E6" s="5"/>
      <c r="F6" s="18"/>
      <c r="G6" s="22"/>
      <c r="H6" s="23"/>
      <c r="I6" s="11"/>
    </row>
    <row r="7" spans="1:9" ht="25.5" customHeight="1" x14ac:dyDescent="0.15">
      <c r="A7" s="8">
        <v>1</v>
      </c>
      <c r="B7" s="8" t="s">
        <v>4</v>
      </c>
      <c r="C7" s="9" t="s">
        <v>17</v>
      </c>
      <c r="D7" s="9" t="s">
        <v>87</v>
      </c>
      <c r="E7" s="8" t="s">
        <v>41</v>
      </c>
      <c r="F7" s="19">
        <v>242.4</v>
      </c>
      <c r="G7" s="31"/>
      <c r="H7" s="21">
        <f t="shared" ref="H7:H14" si="0">ROUND(F7*G7,0)</f>
        <v>0</v>
      </c>
      <c r="I7" s="8"/>
    </row>
    <row r="8" spans="1:9" ht="25.5" customHeight="1" x14ac:dyDescent="0.15">
      <c r="A8" s="8">
        <v>2</v>
      </c>
      <c r="B8" s="8" t="s">
        <v>5</v>
      </c>
      <c r="C8" s="9" t="s">
        <v>17</v>
      </c>
      <c r="D8" s="9" t="s">
        <v>88</v>
      </c>
      <c r="E8" s="8" t="s">
        <v>41</v>
      </c>
      <c r="F8" s="19">
        <v>3383.3</v>
      </c>
      <c r="G8" s="31"/>
      <c r="H8" s="21">
        <f t="shared" si="0"/>
        <v>0</v>
      </c>
      <c r="I8" s="8"/>
    </row>
    <row r="9" spans="1:9" ht="25.5" customHeight="1" x14ac:dyDescent="0.15">
      <c r="A9" s="8">
        <v>3</v>
      </c>
      <c r="B9" s="8" t="s">
        <v>6</v>
      </c>
      <c r="C9" s="9" t="s">
        <v>18</v>
      </c>
      <c r="D9" s="9" t="s">
        <v>31</v>
      </c>
      <c r="E9" s="8" t="s">
        <v>42</v>
      </c>
      <c r="F9" s="19">
        <v>574</v>
      </c>
      <c r="G9" s="31"/>
      <c r="H9" s="21">
        <f t="shared" si="0"/>
        <v>0</v>
      </c>
      <c r="I9" s="8"/>
    </row>
    <row r="10" spans="1:9" ht="81.75" customHeight="1" x14ac:dyDescent="0.15">
      <c r="A10" s="8">
        <v>4</v>
      </c>
      <c r="B10" s="8" t="s">
        <v>7</v>
      </c>
      <c r="C10" s="9" t="s">
        <v>19</v>
      </c>
      <c r="D10" s="9" t="s">
        <v>89</v>
      </c>
      <c r="E10" s="8" t="s">
        <v>41</v>
      </c>
      <c r="F10" s="19">
        <v>3625.7</v>
      </c>
      <c r="G10" s="31"/>
      <c r="H10" s="21">
        <f t="shared" si="0"/>
        <v>0</v>
      </c>
      <c r="I10" s="8"/>
    </row>
    <row r="11" spans="1:9" ht="70.5" customHeight="1" x14ac:dyDescent="0.15">
      <c r="A11" s="8">
        <v>5</v>
      </c>
      <c r="B11" s="8" t="s">
        <v>8</v>
      </c>
      <c r="C11" s="9" t="s">
        <v>19</v>
      </c>
      <c r="D11" s="9" t="s">
        <v>90</v>
      </c>
      <c r="E11" s="8" t="s">
        <v>41</v>
      </c>
      <c r="F11" s="19">
        <v>3383.3</v>
      </c>
      <c r="G11" s="31"/>
      <c r="H11" s="21">
        <f t="shared" si="0"/>
        <v>0</v>
      </c>
      <c r="I11" s="8"/>
    </row>
    <row r="12" spans="1:9" ht="36.75" customHeight="1" x14ac:dyDescent="0.15">
      <c r="A12" s="8">
        <v>6</v>
      </c>
      <c r="B12" s="8" t="s">
        <v>9</v>
      </c>
      <c r="C12" s="9" t="s">
        <v>20</v>
      </c>
      <c r="D12" s="9" t="s">
        <v>34</v>
      </c>
      <c r="E12" s="8" t="s">
        <v>41</v>
      </c>
      <c r="F12" s="19">
        <v>7009</v>
      </c>
      <c r="G12" s="31"/>
      <c r="H12" s="21">
        <f t="shared" si="0"/>
        <v>0</v>
      </c>
      <c r="I12" s="8"/>
    </row>
    <row r="13" spans="1:9" ht="93" customHeight="1" x14ac:dyDescent="0.15">
      <c r="A13" s="8">
        <v>7</v>
      </c>
      <c r="B13" s="8" t="s">
        <v>67</v>
      </c>
      <c r="C13" s="9" t="s">
        <v>68</v>
      </c>
      <c r="D13" s="9" t="s">
        <v>69</v>
      </c>
      <c r="E13" s="8" t="s">
        <v>43</v>
      </c>
      <c r="F13" s="12">
        <v>5</v>
      </c>
      <c r="G13" s="31"/>
      <c r="H13" s="21">
        <f t="shared" si="0"/>
        <v>0</v>
      </c>
      <c r="I13" s="8"/>
    </row>
    <row r="14" spans="1:9" ht="48" customHeight="1" x14ac:dyDescent="0.15">
      <c r="A14" s="8">
        <v>8</v>
      </c>
      <c r="B14" s="8" t="s">
        <v>10</v>
      </c>
      <c r="C14" s="9" t="s">
        <v>21</v>
      </c>
      <c r="D14" s="9" t="s">
        <v>35</v>
      </c>
      <c r="E14" s="8" t="s">
        <v>43</v>
      </c>
      <c r="F14" s="12">
        <v>10</v>
      </c>
      <c r="G14" s="31"/>
      <c r="H14" s="21">
        <f t="shared" si="0"/>
        <v>0</v>
      </c>
      <c r="I14" s="8"/>
    </row>
    <row r="15" spans="1:9" s="3" customFormat="1" ht="18" customHeight="1" x14ac:dyDescent="0.15">
      <c r="A15" s="33" t="s">
        <v>22</v>
      </c>
      <c r="B15" s="33"/>
      <c r="C15" s="33"/>
      <c r="D15" s="33"/>
      <c r="E15" s="33"/>
      <c r="F15" s="33"/>
      <c r="G15" s="33"/>
      <c r="H15" s="23">
        <f>SUM(H7:H14)</f>
        <v>0</v>
      </c>
      <c r="I15" s="11"/>
    </row>
    <row r="16" spans="1:9" s="3" customFormat="1" ht="18" customHeight="1" x14ac:dyDescent="0.15">
      <c r="A16" s="5"/>
      <c r="B16" s="11"/>
      <c r="C16" s="5" t="s">
        <v>23</v>
      </c>
      <c r="D16" s="5"/>
      <c r="E16" s="5"/>
      <c r="F16" s="18"/>
      <c r="G16" s="22"/>
      <c r="H16" s="23"/>
      <c r="I16" s="11"/>
    </row>
    <row r="17" spans="1:9" ht="25.5" customHeight="1" x14ac:dyDescent="0.15">
      <c r="A17" s="8">
        <v>9</v>
      </c>
      <c r="B17" s="8" t="s">
        <v>84</v>
      </c>
      <c r="C17" s="9" t="s">
        <v>24</v>
      </c>
      <c r="D17" s="9" t="s">
        <v>36</v>
      </c>
      <c r="E17" s="8" t="s">
        <v>44</v>
      </c>
      <c r="F17" s="12">
        <v>10</v>
      </c>
      <c r="G17" s="31"/>
      <c r="H17" s="21">
        <f t="shared" ref="H17" si="1">ROUND(F17*G17,0)</f>
        <v>0</v>
      </c>
      <c r="I17" s="8"/>
    </row>
    <row r="18" spans="1:9" s="3" customFormat="1" ht="18" customHeight="1" x14ac:dyDescent="0.15">
      <c r="A18" s="33" t="s">
        <v>2</v>
      </c>
      <c r="B18" s="33"/>
      <c r="C18" s="33"/>
      <c r="D18" s="33"/>
      <c r="E18" s="33"/>
      <c r="F18" s="33"/>
      <c r="G18" s="33"/>
      <c r="H18" s="23">
        <f>SUM(H17)+H15</f>
        <v>0</v>
      </c>
      <c r="I18" s="11"/>
    </row>
    <row r="19" spans="1:9" ht="18.75" customHeight="1" x14ac:dyDescent="0.15">
      <c r="A19" s="44"/>
      <c r="B19" s="44"/>
      <c r="C19" s="44"/>
      <c r="D19" s="44"/>
      <c r="E19" s="44"/>
      <c r="F19" s="44"/>
      <c r="G19" s="44"/>
      <c r="H19" s="35"/>
      <c r="I19" s="35"/>
    </row>
    <row r="20" spans="1:9" ht="24" customHeight="1" x14ac:dyDescent="0.15">
      <c r="A20" s="34"/>
      <c r="B20" s="34"/>
      <c r="C20" s="34"/>
      <c r="D20" s="34"/>
      <c r="E20" s="34"/>
      <c r="F20" s="34"/>
      <c r="G20" s="34"/>
      <c r="H20" s="35"/>
      <c r="I20" s="35"/>
    </row>
    <row r="21" spans="1:9" ht="29.25" customHeight="1" x14ac:dyDescent="0.15">
      <c r="A21" s="38" t="s">
        <v>61</v>
      </c>
      <c r="B21" s="38"/>
      <c r="C21" s="38"/>
      <c r="D21" s="38"/>
      <c r="E21" s="38"/>
      <c r="F21" s="39"/>
      <c r="G21" s="40"/>
      <c r="H21" s="38"/>
      <c r="I21" s="38"/>
    </row>
    <row r="22" spans="1:9" ht="36.75" customHeight="1" x14ac:dyDescent="0.15">
      <c r="A22" s="36" t="s">
        <v>93</v>
      </c>
      <c r="B22" s="37"/>
      <c r="C22" s="37"/>
      <c r="D22" s="37"/>
      <c r="E22" s="37"/>
      <c r="F22" s="37"/>
      <c r="G22" s="37"/>
      <c r="H22" s="48" t="s">
        <v>92</v>
      </c>
      <c r="I22" s="48"/>
    </row>
    <row r="23" spans="1:9" ht="18" customHeight="1" x14ac:dyDescent="0.15">
      <c r="A23" s="43" t="s">
        <v>1</v>
      </c>
      <c r="B23" s="43" t="s">
        <v>3</v>
      </c>
      <c r="C23" s="43" t="s">
        <v>15</v>
      </c>
      <c r="D23" s="43" t="s">
        <v>28</v>
      </c>
      <c r="E23" s="43" t="s">
        <v>40</v>
      </c>
      <c r="F23" s="52" t="s">
        <v>46</v>
      </c>
      <c r="G23" s="42" t="s">
        <v>47</v>
      </c>
      <c r="H23" s="43"/>
      <c r="I23" s="43"/>
    </row>
    <row r="24" spans="1:9" ht="18" customHeight="1" x14ac:dyDescent="0.15">
      <c r="A24" s="43"/>
      <c r="B24" s="43"/>
      <c r="C24" s="43"/>
      <c r="D24" s="43"/>
      <c r="E24" s="43"/>
      <c r="F24" s="52"/>
      <c r="G24" s="20" t="s">
        <v>48</v>
      </c>
      <c r="H24" s="21" t="s">
        <v>49</v>
      </c>
      <c r="I24" s="4" t="s">
        <v>62</v>
      </c>
    </row>
    <row r="25" spans="1:9" ht="48" customHeight="1" x14ac:dyDescent="0.15">
      <c r="A25" s="8">
        <v>10</v>
      </c>
      <c r="B25" s="8" t="s">
        <v>12</v>
      </c>
      <c r="C25" s="9" t="s">
        <v>25</v>
      </c>
      <c r="D25" s="9" t="s">
        <v>37</v>
      </c>
      <c r="E25" s="8" t="s">
        <v>45</v>
      </c>
      <c r="F25" s="19">
        <v>150</v>
      </c>
      <c r="G25" s="31"/>
      <c r="H25" s="21">
        <f t="shared" ref="H25:H32" si="2">ROUND(F25*G25,0)</f>
        <v>0</v>
      </c>
      <c r="I25" s="8"/>
    </row>
    <row r="26" spans="1:9" ht="36.75" customHeight="1" x14ac:dyDescent="0.15">
      <c r="A26" s="8">
        <v>11</v>
      </c>
      <c r="B26" s="8" t="s">
        <v>13</v>
      </c>
      <c r="C26" s="9" t="s">
        <v>26</v>
      </c>
      <c r="D26" s="9" t="s">
        <v>38</v>
      </c>
      <c r="E26" s="8" t="s">
        <v>45</v>
      </c>
      <c r="F26" s="19">
        <v>1094</v>
      </c>
      <c r="G26" s="31"/>
      <c r="H26" s="21">
        <f t="shared" si="2"/>
        <v>0</v>
      </c>
      <c r="I26" s="8"/>
    </row>
    <row r="27" spans="1:9" ht="36.75" customHeight="1" x14ac:dyDescent="0.15">
      <c r="A27" s="8">
        <v>12</v>
      </c>
      <c r="B27" s="8" t="s">
        <v>70</v>
      </c>
      <c r="C27" s="9" t="s">
        <v>26</v>
      </c>
      <c r="D27" s="9" t="s">
        <v>78</v>
      </c>
      <c r="E27" s="8" t="s">
        <v>45</v>
      </c>
      <c r="F27" s="19">
        <v>407</v>
      </c>
      <c r="G27" s="31"/>
      <c r="H27" s="21">
        <f t="shared" si="2"/>
        <v>0</v>
      </c>
      <c r="I27" s="8"/>
    </row>
    <row r="28" spans="1:9" ht="25.5" customHeight="1" x14ac:dyDescent="0.15">
      <c r="A28" s="8">
        <v>13</v>
      </c>
      <c r="B28" s="8" t="s">
        <v>14</v>
      </c>
      <c r="C28" s="9" t="s">
        <v>27</v>
      </c>
      <c r="D28" s="9" t="s">
        <v>39</v>
      </c>
      <c r="E28" s="8" t="s">
        <v>41</v>
      </c>
      <c r="F28" s="19">
        <v>75</v>
      </c>
      <c r="G28" s="31"/>
      <c r="H28" s="21">
        <f t="shared" si="2"/>
        <v>0</v>
      </c>
      <c r="I28" s="8"/>
    </row>
    <row r="29" spans="1:9" ht="36.75" customHeight="1" x14ac:dyDescent="0.15">
      <c r="A29" s="8">
        <v>14</v>
      </c>
      <c r="B29" s="8" t="s">
        <v>51</v>
      </c>
      <c r="C29" s="9" t="s">
        <v>26</v>
      </c>
      <c r="D29" s="9" t="s">
        <v>56</v>
      </c>
      <c r="E29" s="8" t="s">
        <v>45</v>
      </c>
      <c r="F29" s="19">
        <v>62</v>
      </c>
      <c r="G29" s="31"/>
      <c r="H29" s="21">
        <f t="shared" si="2"/>
        <v>0</v>
      </c>
      <c r="I29" s="8"/>
    </row>
    <row r="30" spans="1:9" ht="36.75" customHeight="1" x14ac:dyDescent="0.15">
      <c r="A30" s="8">
        <v>15</v>
      </c>
      <c r="B30" s="8" t="s">
        <v>52</v>
      </c>
      <c r="C30" s="9" t="s">
        <v>26</v>
      </c>
      <c r="D30" s="9" t="s">
        <v>57</v>
      </c>
      <c r="E30" s="8" t="s">
        <v>45</v>
      </c>
      <c r="F30" s="19">
        <v>114</v>
      </c>
      <c r="G30" s="31"/>
      <c r="H30" s="21">
        <f t="shared" si="2"/>
        <v>0</v>
      </c>
      <c r="I30" s="8"/>
    </row>
    <row r="31" spans="1:9" ht="25.5" customHeight="1" x14ac:dyDescent="0.15">
      <c r="A31" s="8">
        <v>16</v>
      </c>
      <c r="B31" s="8" t="s">
        <v>53</v>
      </c>
      <c r="C31" s="9" t="s">
        <v>55</v>
      </c>
      <c r="D31" s="9" t="s">
        <v>58</v>
      </c>
      <c r="E31" s="8" t="s">
        <v>44</v>
      </c>
      <c r="F31" s="12">
        <v>37</v>
      </c>
      <c r="G31" s="31"/>
      <c r="H31" s="21">
        <f t="shared" si="2"/>
        <v>0</v>
      </c>
      <c r="I31" s="8"/>
    </row>
    <row r="32" spans="1:9" ht="25.5" customHeight="1" x14ac:dyDescent="0.15">
      <c r="A32" s="8">
        <v>17</v>
      </c>
      <c r="B32" s="8" t="s">
        <v>54</v>
      </c>
      <c r="C32" s="9" t="s">
        <v>55</v>
      </c>
      <c r="D32" s="9" t="s">
        <v>59</v>
      </c>
      <c r="E32" s="8" t="s">
        <v>60</v>
      </c>
      <c r="F32" s="12">
        <v>4</v>
      </c>
      <c r="G32" s="31"/>
      <c r="H32" s="21">
        <f t="shared" si="2"/>
        <v>0</v>
      </c>
      <c r="I32" s="8"/>
    </row>
    <row r="33" spans="1:9" s="3" customFormat="1" ht="18" customHeight="1" x14ac:dyDescent="0.15">
      <c r="A33" s="33" t="s">
        <v>22</v>
      </c>
      <c r="B33" s="33"/>
      <c r="C33" s="33"/>
      <c r="D33" s="33"/>
      <c r="E33" s="33"/>
      <c r="F33" s="33"/>
      <c r="G33" s="33"/>
      <c r="H33" s="23">
        <f>SUM(H25:H32)+H17</f>
        <v>0</v>
      </c>
      <c r="I33" s="11"/>
    </row>
    <row r="34" spans="1:9" ht="18" customHeight="1" x14ac:dyDescent="0.15">
      <c r="A34" s="8"/>
      <c r="B34" s="8"/>
      <c r="C34" s="9"/>
      <c r="D34" s="9"/>
      <c r="E34" s="8"/>
      <c r="F34" s="19"/>
      <c r="G34" s="29"/>
      <c r="H34" s="30"/>
      <c r="I34" s="8"/>
    </row>
    <row r="35" spans="1:9" ht="18" customHeight="1" x14ac:dyDescent="0.15">
      <c r="A35" s="8"/>
      <c r="B35" s="8"/>
      <c r="C35" s="9"/>
      <c r="D35" s="9"/>
      <c r="E35" s="8"/>
      <c r="F35" s="19"/>
      <c r="G35" s="29"/>
      <c r="H35" s="30"/>
      <c r="I35" s="8"/>
    </row>
    <row r="36" spans="1:9" s="3" customFormat="1" ht="18" customHeight="1" x14ac:dyDescent="0.15">
      <c r="A36" s="33" t="s">
        <v>2</v>
      </c>
      <c r="B36" s="33"/>
      <c r="C36" s="33"/>
      <c r="D36" s="33"/>
      <c r="E36" s="33"/>
      <c r="F36" s="33"/>
      <c r="G36" s="33"/>
      <c r="H36" s="23">
        <f>SUM(H25:H32)</f>
        <v>0</v>
      </c>
      <c r="I36" s="11"/>
    </row>
    <row r="37" spans="1:9" s="3" customFormat="1" ht="18" customHeight="1" x14ac:dyDescent="0.15">
      <c r="A37" s="33" t="s">
        <v>50</v>
      </c>
      <c r="B37" s="33"/>
      <c r="C37" s="33"/>
      <c r="D37" s="33"/>
      <c r="E37" s="33"/>
      <c r="F37" s="33"/>
      <c r="G37" s="33"/>
      <c r="H37" s="23">
        <f>H36+H18</f>
        <v>0</v>
      </c>
      <c r="I37" s="11"/>
    </row>
    <row r="38" spans="1:9" ht="18.75" customHeight="1" x14ac:dyDescent="0.15">
      <c r="A38" s="44"/>
      <c r="B38" s="44"/>
      <c r="C38" s="44"/>
      <c r="D38" s="44"/>
      <c r="E38" s="44"/>
      <c r="F38" s="44"/>
      <c r="G38" s="44"/>
      <c r="H38" s="35"/>
      <c r="I38" s="35"/>
    </row>
  </sheetData>
  <sheetProtection algorithmName="SHA-512" hashValue="1cr9zBNYHOMYItdT3YykWa1/F6albBfm9C7iw0jHweo0c2P/lxYBMWFUE6eY1OFNwCFQkB83m1UbY05SKc2KgQ==" saltValue="805oZzdHJ3eQu2Fbyzwe5w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I21"/>
    <mergeCell ref="A22:G22"/>
    <mergeCell ref="H22:I22"/>
    <mergeCell ref="A18:G18"/>
    <mergeCell ref="A37:G37"/>
    <mergeCell ref="A38:G38"/>
    <mergeCell ref="H38:I38"/>
    <mergeCell ref="A15:G15"/>
    <mergeCell ref="A33:G33"/>
    <mergeCell ref="A36:G36"/>
    <mergeCell ref="G23:I23"/>
    <mergeCell ref="A23:A24"/>
    <mergeCell ref="B23:B24"/>
    <mergeCell ref="C23:C24"/>
    <mergeCell ref="D23:D24"/>
    <mergeCell ref="E23:E24"/>
    <mergeCell ref="F23:F24"/>
    <mergeCell ref="A19:G19"/>
    <mergeCell ref="H19:I19"/>
    <mergeCell ref="A20:G20"/>
  </mergeCells>
  <phoneticPr fontId="3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view="pageBreakPreview" zoomScaleNormal="100" zoomScaleSheetLayoutView="100" workbookViewId="0">
      <selection activeCell="G10" sqref="G10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106</v>
      </c>
      <c r="B3" s="36"/>
      <c r="C3" s="36"/>
      <c r="D3" s="36"/>
      <c r="E3" s="36"/>
      <c r="F3" s="36"/>
      <c r="G3" s="36"/>
      <c r="H3" s="48" t="s">
        <v>105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11"/>
      <c r="C6" s="5" t="s">
        <v>16</v>
      </c>
      <c r="D6" s="5"/>
      <c r="E6" s="5"/>
      <c r="F6" s="7"/>
      <c r="G6" s="22"/>
      <c r="H6" s="23"/>
      <c r="I6" s="11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30</v>
      </c>
      <c r="E7" s="13" t="s">
        <v>41</v>
      </c>
      <c r="F7" s="15">
        <v>479.4</v>
      </c>
      <c r="G7" s="24"/>
      <c r="H7" s="21">
        <f t="shared" ref="H7:H13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29</v>
      </c>
      <c r="E8" s="13" t="s">
        <v>41</v>
      </c>
      <c r="F8" s="15">
        <v>52.6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129.6</v>
      </c>
      <c r="G9" s="24"/>
      <c r="H9" s="21">
        <f t="shared" si="0"/>
        <v>0</v>
      </c>
      <c r="I9" s="13"/>
    </row>
    <row r="10" spans="1:9" ht="59.25" customHeight="1" x14ac:dyDescent="0.15">
      <c r="A10" s="13">
        <v>4</v>
      </c>
      <c r="B10" s="13" t="s">
        <v>7</v>
      </c>
      <c r="C10" s="14" t="s">
        <v>19</v>
      </c>
      <c r="D10" s="14" t="s">
        <v>94</v>
      </c>
      <c r="E10" s="13" t="s">
        <v>41</v>
      </c>
      <c r="F10" s="15">
        <v>532</v>
      </c>
      <c r="G10" s="24"/>
      <c r="H10" s="21">
        <f t="shared" si="0"/>
        <v>0</v>
      </c>
      <c r="I10" s="13"/>
    </row>
    <row r="11" spans="1:9" ht="59.25" customHeight="1" x14ac:dyDescent="0.15">
      <c r="A11" s="13">
        <v>5</v>
      </c>
      <c r="B11" s="13" t="s">
        <v>8</v>
      </c>
      <c r="C11" s="14" t="s">
        <v>19</v>
      </c>
      <c r="D11" s="14" t="s">
        <v>95</v>
      </c>
      <c r="E11" s="13" t="s">
        <v>41</v>
      </c>
      <c r="F11" s="15">
        <v>479.4</v>
      </c>
      <c r="G11" s="24"/>
      <c r="H11" s="21">
        <f t="shared" si="0"/>
        <v>0</v>
      </c>
      <c r="I11" s="13"/>
    </row>
    <row r="12" spans="1:9" ht="36.75" customHeight="1" x14ac:dyDescent="0.15">
      <c r="A12" s="13">
        <v>6</v>
      </c>
      <c r="B12" s="13" t="s">
        <v>9</v>
      </c>
      <c r="C12" s="14" t="s">
        <v>20</v>
      </c>
      <c r="D12" s="14" t="s">
        <v>96</v>
      </c>
      <c r="E12" s="13" t="s">
        <v>41</v>
      </c>
      <c r="F12" s="15">
        <v>1011.4</v>
      </c>
      <c r="G12" s="24"/>
      <c r="H12" s="21">
        <f t="shared" si="0"/>
        <v>0</v>
      </c>
      <c r="I12" s="13"/>
    </row>
    <row r="13" spans="1:9" ht="93" customHeight="1" x14ac:dyDescent="0.15">
      <c r="A13" s="13">
        <v>7</v>
      </c>
      <c r="B13" s="13" t="s">
        <v>67</v>
      </c>
      <c r="C13" s="14" t="s">
        <v>68</v>
      </c>
      <c r="D13" s="14" t="s">
        <v>69</v>
      </c>
      <c r="E13" s="13" t="s">
        <v>43</v>
      </c>
      <c r="F13" s="16">
        <v>3</v>
      </c>
      <c r="G13" s="24"/>
      <c r="H13" s="21">
        <f t="shared" si="0"/>
        <v>0</v>
      </c>
      <c r="I13" s="13"/>
    </row>
    <row r="14" spans="1:9" s="3" customFormat="1" ht="18" customHeight="1" x14ac:dyDescent="0.15">
      <c r="A14" s="33" t="s">
        <v>22</v>
      </c>
      <c r="B14" s="33"/>
      <c r="C14" s="33"/>
      <c r="D14" s="33"/>
      <c r="E14" s="33"/>
      <c r="F14" s="33"/>
      <c r="G14" s="33"/>
      <c r="H14" s="23">
        <f>SUM(H7:H13)</f>
        <v>0</v>
      </c>
      <c r="I14" s="11"/>
    </row>
    <row r="15" spans="1:9" s="3" customFormat="1" ht="18" customHeight="1" x14ac:dyDescent="0.15">
      <c r="A15" s="5"/>
      <c r="B15" s="11"/>
      <c r="C15" s="5" t="s">
        <v>23</v>
      </c>
      <c r="D15" s="5"/>
      <c r="E15" s="5"/>
      <c r="F15" s="7"/>
      <c r="G15" s="22"/>
      <c r="H15" s="23"/>
      <c r="I15" s="11"/>
    </row>
    <row r="16" spans="1:9" ht="36.75" customHeight="1" x14ac:dyDescent="0.15">
      <c r="A16" s="13">
        <v>8</v>
      </c>
      <c r="B16" s="13" t="s">
        <v>53</v>
      </c>
      <c r="C16" s="14" t="s">
        <v>97</v>
      </c>
      <c r="D16" s="14" t="s">
        <v>98</v>
      </c>
      <c r="E16" s="13" t="s">
        <v>44</v>
      </c>
      <c r="F16" s="16">
        <v>2</v>
      </c>
      <c r="G16" s="24"/>
      <c r="H16" s="21">
        <f t="shared" ref="H16:H19" si="1">ROUND(F16*G16,0)</f>
        <v>0</v>
      </c>
      <c r="I16" s="13"/>
    </row>
    <row r="17" spans="1:9" ht="36.75" customHeight="1" x14ac:dyDescent="0.15">
      <c r="A17" s="13">
        <v>9</v>
      </c>
      <c r="B17" s="13" t="s">
        <v>13</v>
      </c>
      <c r="C17" s="14" t="s">
        <v>99</v>
      </c>
      <c r="D17" s="14" t="s">
        <v>100</v>
      </c>
      <c r="E17" s="13" t="s">
        <v>45</v>
      </c>
      <c r="F17" s="15">
        <v>105</v>
      </c>
      <c r="G17" s="24"/>
      <c r="H17" s="21">
        <f t="shared" si="1"/>
        <v>0</v>
      </c>
      <c r="I17" s="13"/>
    </row>
    <row r="18" spans="1:9" ht="48" customHeight="1" x14ac:dyDescent="0.15">
      <c r="A18" s="13">
        <v>10</v>
      </c>
      <c r="B18" s="13" t="s">
        <v>70</v>
      </c>
      <c r="C18" s="14" t="s">
        <v>101</v>
      </c>
      <c r="D18" s="14" t="s">
        <v>102</v>
      </c>
      <c r="E18" s="13" t="s">
        <v>45</v>
      </c>
      <c r="F18" s="15">
        <v>7</v>
      </c>
      <c r="G18" s="24"/>
      <c r="H18" s="21">
        <f t="shared" si="1"/>
        <v>0</v>
      </c>
      <c r="I18" s="13"/>
    </row>
    <row r="19" spans="1:9" ht="25.5" customHeight="1" x14ac:dyDescent="0.15">
      <c r="A19" s="13">
        <v>11</v>
      </c>
      <c r="B19" s="13" t="s">
        <v>51</v>
      </c>
      <c r="C19" s="14" t="s">
        <v>103</v>
      </c>
      <c r="D19" s="14" t="s">
        <v>104</v>
      </c>
      <c r="E19" s="13" t="s">
        <v>45</v>
      </c>
      <c r="F19" s="15">
        <v>35</v>
      </c>
      <c r="G19" s="24"/>
      <c r="H19" s="21">
        <f t="shared" si="1"/>
        <v>0</v>
      </c>
      <c r="I19" s="13"/>
    </row>
    <row r="20" spans="1:9" s="3" customFormat="1" ht="18" customHeight="1" x14ac:dyDescent="0.15">
      <c r="A20" s="33" t="s">
        <v>22</v>
      </c>
      <c r="B20" s="33"/>
      <c r="C20" s="33"/>
      <c r="D20" s="33"/>
      <c r="E20" s="33"/>
      <c r="F20" s="33"/>
      <c r="G20" s="33"/>
      <c r="H20" s="23">
        <f>SUM(H16:H19)</f>
        <v>0</v>
      </c>
      <c r="I20" s="11"/>
    </row>
    <row r="21" spans="1:9" s="3" customFormat="1" ht="18" customHeight="1" x14ac:dyDescent="0.15">
      <c r="A21" s="33" t="s">
        <v>2</v>
      </c>
      <c r="B21" s="33"/>
      <c r="C21" s="33"/>
      <c r="D21" s="33"/>
      <c r="E21" s="33"/>
      <c r="F21" s="33"/>
      <c r="G21" s="33"/>
      <c r="H21" s="23">
        <f>H20+H14</f>
        <v>0</v>
      </c>
      <c r="I21" s="11"/>
    </row>
    <row r="22" spans="1:9" s="3" customFormat="1" ht="18" customHeight="1" x14ac:dyDescent="0.15">
      <c r="A22" s="33" t="s">
        <v>50</v>
      </c>
      <c r="B22" s="33"/>
      <c r="C22" s="33"/>
      <c r="D22" s="33"/>
      <c r="E22" s="33"/>
      <c r="F22" s="33"/>
      <c r="G22" s="33"/>
      <c r="H22" s="23">
        <f>H21</f>
        <v>0</v>
      </c>
      <c r="I22" s="11"/>
    </row>
    <row r="23" spans="1:9" ht="18.75" customHeight="1" x14ac:dyDescent="0.15">
      <c r="A23" s="49"/>
      <c r="B23" s="49"/>
      <c r="C23" s="49"/>
      <c r="D23" s="49"/>
      <c r="E23" s="49"/>
      <c r="F23" s="49"/>
      <c r="G23" s="49"/>
      <c r="H23" s="47"/>
      <c r="I23" s="47"/>
    </row>
  </sheetData>
  <sheetProtection algorithmName="SHA-512" hashValue="SaRJMJ0qPMYoE2bUDIU49Vfzx8aupSSk7NsLqUnEcf35IynqD74IVwLXtyF2s0IfMC4K9b49eH/hvRjpXEqaNQ==" saltValue="hHil135ozLE1bzcyUZefHQ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2:G22"/>
    <mergeCell ref="A23:G23"/>
    <mergeCell ref="H23:I23"/>
    <mergeCell ref="A14:G14"/>
    <mergeCell ref="A21:G21"/>
    <mergeCell ref="A20:G20"/>
  </mergeCells>
  <phoneticPr fontId="3" type="noConversion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view="pageBreakPreview" topLeftCell="A16" zoomScaleNormal="100" zoomScaleSheetLayoutView="100" workbookViewId="0">
      <selection activeCell="A21" sqref="A21:G2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113</v>
      </c>
      <c r="B3" s="36"/>
      <c r="C3" s="36"/>
      <c r="D3" s="36"/>
      <c r="E3" s="36"/>
      <c r="F3" s="36"/>
      <c r="G3" s="36"/>
      <c r="H3" s="48" t="s">
        <v>105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11"/>
      <c r="C6" s="5" t="s">
        <v>16</v>
      </c>
      <c r="D6" s="5"/>
      <c r="E6" s="5"/>
      <c r="F6" s="7"/>
      <c r="G6" s="22"/>
      <c r="H6" s="23"/>
      <c r="I6" s="11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107</v>
      </c>
      <c r="E7" s="13" t="s">
        <v>41</v>
      </c>
      <c r="F7" s="15">
        <v>2801.8</v>
      </c>
      <c r="G7" s="24"/>
      <c r="H7" s="21">
        <f t="shared" ref="H7:H15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30</v>
      </c>
      <c r="E8" s="13" t="s">
        <v>41</v>
      </c>
      <c r="F8" s="15">
        <v>1235.9000000000001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108</v>
      </c>
      <c r="C9" s="14" t="s">
        <v>17</v>
      </c>
      <c r="D9" s="14" t="s">
        <v>29</v>
      </c>
      <c r="E9" s="13" t="s">
        <v>41</v>
      </c>
      <c r="F9" s="15">
        <v>190.3</v>
      </c>
      <c r="G9" s="24"/>
      <c r="H9" s="21">
        <f t="shared" si="0"/>
        <v>0</v>
      </c>
      <c r="I9" s="13"/>
    </row>
    <row r="10" spans="1:9" ht="25.5" customHeight="1" x14ac:dyDescent="0.15">
      <c r="A10" s="13">
        <v>4</v>
      </c>
      <c r="B10" s="13" t="s">
        <v>6</v>
      </c>
      <c r="C10" s="14" t="s">
        <v>18</v>
      </c>
      <c r="D10" s="14" t="s">
        <v>31</v>
      </c>
      <c r="E10" s="13" t="s">
        <v>42</v>
      </c>
      <c r="F10" s="15">
        <v>1099.44</v>
      </c>
      <c r="G10" s="24"/>
      <c r="H10" s="21">
        <f t="shared" si="0"/>
        <v>0</v>
      </c>
      <c r="I10" s="13"/>
    </row>
    <row r="11" spans="1:9" ht="59.25" customHeight="1" x14ac:dyDescent="0.15">
      <c r="A11" s="13">
        <v>5</v>
      </c>
      <c r="B11" s="13" t="s">
        <v>7</v>
      </c>
      <c r="C11" s="14" t="s">
        <v>19</v>
      </c>
      <c r="D11" s="14" t="s">
        <v>94</v>
      </c>
      <c r="E11" s="13" t="s">
        <v>41</v>
      </c>
      <c r="F11" s="15">
        <v>4228</v>
      </c>
      <c r="G11" s="24"/>
      <c r="H11" s="21">
        <f t="shared" si="0"/>
        <v>0</v>
      </c>
      <c r="I11" s="13"/>
    </row>
    <row r="12" spans="1:9" ht="59.25" customHeight="1" x14ac:dyDescent="0.15">
      <c r="A12" s="13">
        <v>6</v>
      </c>
      <c r="B12" s="13" t="s">
        <v>8</v>
      </c>
      <c r="C12" s="14" t="s">
        <v>19</v>
      </c>
      <c r="D12" s="14" t="s">
        <v>109</v>
      </c>
      <c r="E12" s="13" t="s">
        <v>41</v>
      </c>
      <c r="F12" s="15">
        <v>1235.9000000000001</v>
      </c>
      <c r="G12" s="24"/>
      <c r="H12" s="21">
        <f t="shared" si="0"/>
        <v>0</v>
      </c>
      <c r="I12" s="13"/>
    </row>
    <row r="13" spans="1:9" ht="59.25" customHeight="1" x14ac:dyDescent="0.15">
      <c r="A13" s="13">
        <v>7</v>
      </c>
      <c r="B13" s="13" t="s">
        <v>110</v>
      </c>
      <c r="C13" s="14" t="s">
        <v>19</v>
      </c>
      <c r="D13" s="14" t="s">
        <v>111</v>
      </c>
      <c r="E13" s="13" t="s">
        <v>41</v>
      </c>
      <c r="F13" s="15">
        <v>2801.8</v>
      </c>
      <c r="G13" s="24"/>
      <c r="H13" s="21">
        <f t="shared" si="0"/>
        <v>0</v>
      </c>
      <c r="I13" s="13"/>
    </row>
    <row r="14" spans="1:9" ht="36.75" customHeight="1" x14ac:dyDescent="0.15">
      <c r="A14" s="13">
        <v>8</v>
      </c>
      <c r="B14" s="13" t="s">
        <v>9</v>
      </c>
      <c r="C14" s="14" t="s">
        <v>20</v>
      </c>
      <c r="D14" s="14" t="s">
        <v>96</v>
      </c>
      <c r="E14" s="13" t="s">
        <v>41</v>
      </c>
      <c r="F14" s="15">
        <v>8265.7000000000007</v>
      </c>
      <c r="G14" s="24"/>
      <c r="H14" s="21">
        <f t="shared" si="0"/>
        <v>0</v>
      </c>
      <c r="I14" s="13"/>
    </row>
    <row r="15" spans="1:9" ht="93" customHeight="1" x14ac:dyDescent="0.15">
      <c r="A15" s="13">
        <v>9</v>
      </c>
      <c r="B15" s="13" t="s">
        <v>67</v>
      </c>
      <c r="C15" s="14" t="s">
        <v>68</v>
      </c>
      <c r="D15" s="14" t="s">
        <v>69</v>
      </c>
      <c r="E15" s="13" t="s">
        <v>44</v>
      </c>
      <c r="F15" s="16">
        <v>4</v>
      </c>
      <c r="G15" s="24"/>
      <c r="H15" s="21">
        <f t="shared" si="0"/>
        <v>0</v>
      </c>
      <c r="I15" s="13"/>
    </row>
    <row r="16" spans="1:9" s="3" customFormat="1" ht="18" customHeight="1" x14ac:dyDescent="0.15">
      <c r="A16" s="33" t="s">
        <v>22</v>
      </c>
      <c r="B16" s="33"/>
      <c r="C16" s="33"/>
      <c r="D16" s="33"/>
      <c r="E16" s="33"/>
      <c r="F16" s="33"/>
      <c r="G16" s="33"/>
      <c r="H16" s="23">
        <f>SUM(H7:H15)</f>
        <v>0</v>
      </c>
      <c r="I16" s="11"/>
    </row>
    <row r="17" spans="1:9" s="3" customFormat="1" ht="18" customHeight="1" x14ac:dyDescent="0.15">
      <c r="A17" s="5"/>
      <c r="B17" s="11"/>
      <c r="C17" s="5" t="s">
        <v>23</v>
      </c>
      <c r="D17" s="5"/>
      <c r="E17" s="5"/>
      <c r="F17" s="7"/>
      <c r="G17" s="22"/>
      <c r="H17" s="23"/>
      <c r="I17" s="11"/>
    </row>
    <row r="18" spans="1:9" ht="36.75" customHeight="1" x14ac:dyDescent="0.15">
      <c r="A18" s="13">
        <v>10</v>
      </c>
      <c r="B18" s="13" t="s">
        <v>13</v>
      </c>
      <c r="C18" s="14" t="s">
        <v>99</v>
      </c>
      <c r="D18" s="14" t="s">
        <v>100</v>
      </c>
      <c r="E18" s="13" t="s">
        <v>45</v>
      </c>
      <c r="F18" s="15">
        <v>656</v>
      </c>
      <c r="G18" s="24"/>
      <c r="H18" s="21">
        <f t="shared" ref="H18:H19" si="1">ROUND(F18*G18,0)</f>
        <v>0</v>
      </c>
      <c r="I18" s="13"/>
    </row>
    <row r="19" spans="1:9" ht="36.75" customHeight="1" x14ac:dyDescent="0.15">
      <c r="A19" s="13">
        <v>11</v>
      </c>
      <c r="B19" s="13" t="s">
        <v>70</v>
      </c>
      <c r="C19" s="14" t="s">
        <v>99</v>
      </c>
      <c r="D19" s="14" t="s">
        <v>112</v>
      </c>
      <c r="E19" s="13" t="s">
        <v>45</v>
      </c>
      <c r="F19" s="15">
        <v>328</v>
      </c>
      <c r="G19" s="24"/>
      <c r="H19" s="21">
        <f t="shared" si="1"/>
        <v>0</v>
      </c>
      <c r="I19" s="13"/>
    </row>
    <row r="20" spans="1:9" s="3" customFormat="1" ht="18" customHeight="1" x14ac:dyDescent="0.15">
      <c r="A20" s="33" t="s">
        <v>22</v>
      </c>
      <c r="B20" s="33"/>
      <c r="C20" s="33"/>
      <c r="D20" s="33"/>
      <c r="E20" s="33"/>
      <c r="F20" s="33"/>
      <c r="G20" s="33"/>
      <c r="H20" s="23">
        <f>SUM(H18:H19)</f>
        <v>0</v>
      </c>
      <c r="I20" s="11"/>
    </row>
    <row r="21" spans="1:9" s="3" customFormat="1" ht="18" customHeight="1" x14ac:dyDescent="0.15">
      <c r="A21" s="33" t="s">
        <v>2</v>
      </c>
      <c r="B21" s="33"/>
      <c r="C21" s="33"/>
      <c r="D21" s="33"/>
      <c r="E21" s="33"/>
      <c r="F21" s="33"/>
      <c r="G21" s="33"/>
      <c r="H21" s="23">
        <f>H20+H16</f>
        <v>0</v>
      </c>
      <c r="I21" s="11"/>
    </row>
    <row r="22" spans="1:9" s="3" customFormat="1" ht="18" customHeight="1" x14ac:dyDescent="0.15">
      <c r="A22" s="33" t="s">
        <v>50</v>
      </c>
      <c r="B22" s="33"/>
      <c r="C22" s="33"/>
      <c r="D22" s="33"/>
      <c r="E22" s="33"/>
      <c r="F22" s="33"/>
      <c r="G22" s="33"/>
      <c r="H22" s="23">
        <f>H21</f>
        <v>0</v>
      </c>
      <c r="I22" s="11"/>
    </row>
    <row r="23" spans="1:9" ht="18.75" customHeight="1" x14ac:dyDescent="0.15">
      <c r="A23" s="49"/>
      <c r="B23" s="49"/>
      <c r="C23" s="49"/>
      <c r="D23" s="49"/>
      <c r="E23" s="49"/>
      <c r="F23" s="49"/>
      <c r="G23" s="49"/>
      <c r="H23" s="47"/>
      <c r="I23" s="47"/>
    </row>
  </sheetData>
  <sheetProtection algorithmName="SHA-512" hashValue="oOnkUBcTevpttz870BabBjeLtoF80dWv6iqTMzIsJ3xyBmqE14w5QjO/AmSuxI+0Org6HxNAfpvgmYqdoX2glg==" saltValue="WSobkxtEH9dC1Vb4kAlwqA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3:G23"/>
    <mergeCell ref="H23:I23"/>
    <mergeCell ref="A16:G16"/>
    <mergeCell ref="A21:G21"/>
    <mergeCell ref="A22:G22"/>
    <mergeCell ref="A20:G20"/>
  </mergeCells>
  <phoneticPr fontId="3" type="noConversion"/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view="pageBreakPreview" topLeftCell="A10" zoomScaleNormal="100" zoomScaleSheetLayoutView="100" workbookViewId="0">
      <selection activeCell="A14" sqref="A14:G14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2" customWidth="1"/>
    <col min="7" max="7" width="12.83203125" style="27" customWidth="1"/>
    <col min="8" max="8" width="12.83203125" style="28" customWidth="1"/>
    <col min="9" max="9" width="12.83203125" style="1" customWidth="1"/>
  </cols>
  <sheetData>
    <row r="1" spans="1:9" ht="24" customHeight="1" x14ac:dyDescent="0.15">
      <c r="A1" s="46"/>
      <c r="B1" s="46"/>
      <c r="C1" s="46"/>
      <c r="D1" s="46"/>
      <c r="E1" s="46"/>
      <c r="F1" s="46"/>
      <c r="G1" s="46"/>
      <c r="H1" s="47"/>
      <c r="I1" s="47"/>
    </row>
    <row r="2" spans="1:9" ht="29.25" customHeight="1" x14ac:dyDescent="0.15">
      <c r="A2" s="38" t="s">
        <v>61</v>
      </c>
      <c r="B2" s="38"/>
      <c r="C2" s="38"/>
      <c r="D2" s="38"/>
      <c r="E2" s="38"/>
      <c r="F2" s="39"/>
      <c r="G2" s="40"/>
      <c r="H2" s="38"/>
      <c r="I2" s="38"/>
    </row>
    <row r="3" spans="1:9" ht="36.75" customHeight="1" x14ac:dyDescent="0.15">
      <c r="A3" s="36" t="s">
        <v>114</v>
      </c>
      <c r="B3" s="36"/>
      <c r="C3" s="36"/>
      <c r="D3" s="36"/>
      <c r="E3" s="36"/>
      <c r="F3" s="36"/>
      <c r="G3" s="36"/>
      <c r="H3" s="48" t="s">
        <v>105</v>
      </c>
      <c r="I3" s="48"/>
    </row>
    <row r="4" spans="1:9" ht="18" customHeight="1" x14ac:dyDescent="0.15">
      <c r="A4" s="43" t="s">
        <v>1</v>
      </c>
      <c r="B4" s="43" t="s">
        <v>3</v>
      </c>
      <c r="C4" s="43" t="s">
        <v>15</v>
      </c>
      <c r="D4" s="43" t="s">
        <v>28</v>
      </c>
      <c r="E4" s="43" t="s">
        <v>40</v>
      </c>
      <c r="F4" s="45" t="s">
        <v>46</v>
      </c>
      <c r="G4" s="42" t="s">
        <v>47</v>
      </c>
      <c r="H4" s="43"/>
      <c r="I4" s="43"/>
    </row>
    <row r="5" spans="1:9" ht="18" customHeight="1" x14ac:dyDescent="0.15">
      <c r="A5" s="43"/>
      <c r="B5" s="43"/>
      <c r="C5" s="43"/>
      <c r="D5" s="43"/>
      <c r="E5" s="43"/>
      <c r="F5" s="45"/>
      <c r="G5" s="20" t="s">
        <v>48</v>
      </c>
      <c r="H5" s="21" t="s">
        <v>49</v>
      </c>
      <c r="I5" s="4" t="s">
        <v>62</v>
      </c>
    </row>
    <row r="6" spans="1:9" s="3" customFormat="1" ht="18" customHeight="1" x14ac:dyDescent="0.15">
      <c r="A6" s="5"/>
      <c r="B6" s="11"/>
      <c r="C6" s="5" t="s">
        <v>16</v>
      </c>
      <c r="D6" s="5"/>
      <c r="E6" s="5"/>
      <c r="F6" s="7"/>
      <c r="G6" s="22"/>
      <c r="H6" s="23"/>
      <c r="I6" s="11"/>
    </row>
    <row r="7" spans="1:9" ht="25.5" customHeight="1" x14ac:dyDescent="0.15">
      <c r="A7" s="13">
        <v>1</v>
      </c>
      <c r="B7" s="13" t="s">
        <v>4</v>
      </c>
      <c r="C7" s="14" t="s">
        <v>17</v>
      </c>
      <c r="D7" s="14" t="s">
        <v>30</v>
      </c>
      <c r="E7" s="13" t="s">
        <v>41</v>
      </c>
      <c r="F7" s="15">
        <v>883</v>
      </c>
      <c r="G7" s="24"/>
      <c r="H7" s="21">
        <f t="shared" ref="H7:H13" si="0">ROUND(F7*G7,0)</f>
        <v>0</v>
      </c>
      <c r="I7" s="13"/>
    </row>
    <row r="8" spans="1:9" ht="25.5" customHeight="1" x14ac:dyDescent="0.15">
      <c r="A8" s="13">
        <v>2</v>
      </c>
      <c r="B8" s="13" t="s">
        <v>5</v>
      </c>
      <c r="C8" s="14" t="s">
        <v>17</v>
      </c>
      <c r="D8" s="14" t="s">
        <v>29</v>
      </c>
      <c r="E8" s="13" t="s">
        <v>41</v>
      </c>
      <c r="F8" s="15">
        <v>67</v>
      </c>
      <c r="G8" s="24"/>
      <c r="H8" s="21">
        <f t="shared" si="0"/>
        <v>0</v>
      </c>
      <c r="I8" s="13"/>
    </row>
    <row r="9" spans="1:9" ht="25.5" customHeight="1" x14ac:dyDescent="0.15">
      <c r="A9" s="13">
        <v>3</v>
      </c>
      <c r="B9" s="13" t="s">
        <v>6</v>
      </c>
      <c r="C9" s="14" t="s">
        <v>18</v>
      </c>
      <c r="D9" s="14" t="s">
        <v>31</v>
      </c>
      <c r="E9" s="13" t="s">
        <v>42</v>
      </c>
      <c r="F9" s="15">
        <v>235.44</v>
      </c>
      <c r="G9" s="24"/>
      <c r="H9" s="21">
        <f t="shared" si="0"/>
        <v>0</v>
      </c>
      <c r="I9" s="13"/>
    </row>
    <row r="10" spans="1:9" ht="59.25" customHeight="1" x14ac:dyDescent="0.15">
      <c r="A10" s="13">
        <v>4</v>
      </c>
      <c r="B10" s="13" t="s">
        <v>7</v>
      </c>
      <c r="C10" s="14" t="s">
        <v>19</v>
      </c>
      <c r="D10" s="14" t="s">
        <v>94</v>
      </c>
      <c r="E10" s="13" t="s">
        <v>41</v>
      </c>
      <c r="F10" s="15">
        <v>950</v>
      </c>
      <c r="G10" s="24"/>
      <c r="H10" s="21">
        <f t="shared" si="0"/>
        <v>0</v>
      </c>
      <c r="I10" s="13"/>
    </row>
    <row r="11" spans="1:9" ht="59.25" customHeight="1" x14ac:dyDescent="0.15">
      <c r="A11" s="13">
        <v>5</v>
      </c>
      <c r="B11" s="13" t="s">
        <v>8</v>
      </c>
      <c r="C11" s="14" t="s">
        <v>19</v>
      </c>
      <c r="D11" s="14" t="s">
        <v>95</v>
      </c>
      <c r="E11" s="13" t="s">
        <v>41</v>
      </c>
      <c r="F11" s="15">
        <v>883</v>
      </c>
      <c r="G11" s="24"/>
      <c r="H11" s="21">
        <f t="shared" si="0"/>
        <v>0</v>
      </c>
      <c r="I11" s="13"/>
    </row>
    <row r="12" spans="1:9" ht="36.75" customHeight="1" x14ac:dyDescent="0.15">
      <c r="A12" s="13">
        <v>6</v>
      </c>
      <c r="B12" s="13" t="s">
        <v>9</v>
      </c>
      <c r="C12" s="14" t="s">
        <v>20</v>
      </c>
      <c r="D12" s="14" t="s">
        <v>96</v>
      </c>
      <c r="E12" s="13" t="s">
        <v>41</v>
      </c>
      <c r="F12" s="15">
        <v>1833</v>
      </c>
      <c r="G12" s="24"/>
      <c r="H12" s="21">
        <f t="shared" si="0"/>
        <v>0</v>
      </c>
      <c r="I12" s="13"/>
    </row>
    <row r="13" spans="1:9" ht="93" customHeight="1" x14ac:dyDescent="0.15">
      <c r="A13" s="13">
        <v>7</v>
      </c>
      <c r="B13" s="13" t="s">
        <v>67</v>
      </c>
      <c r="C13" s="14" t="s">
        <v>68</v>
      </c>
      <c r="D13" s="14" t="s">
        <v>69</v>
      </c>
      <c r="E13" s="13" t="s">
        <v>43</v>
      </c>
      <c r="F13" s="16">
        <v>3</v>
      </c>
      <c r="G13" s="24"/>
      <c r="H13" s="21">
        <f t="shared" si="0"/>
        <v>0</v>
      </c>
      <c r="I13" s="13"/>
    </row>
    <row r="14" spans="1:9" s="3" customFormat="1" ht="18" customHeight="1" x14ac:dyDescent="0.15">
      <c r="A14" s="33" t="s">
        <v>22</v>
      </c>
      <c r="B14" s="33"/>
      <c r="C14" s="33"/>
      <c r="D14" s="33"/>
      <c r="E14" s="33"/>
      <c r="F14" s="33"/>
      <c r="G14" s="33"/>
      <c r="H14" s="23">
        <f>SUM(H7:H13)</f>
        <v>0</v>
      </c>
      <c r="I14" s="11"/>
    </row>
    <row r="15" spans="1:9" s="3" customFormat="1" ht="18" customHeight="1" x14ac:dyDescent="0.15">
      <c r="A15" s="5"/>
      <c r="B15" s="11"/>
      <c r="C15" s="5" t="s">
        <v>23</v>
      </c>
      <c r="D15" s="5"/>
      <c r="E15" s="5"/>
      <c r="F15" s="7"/>
      <c r="G15" s="22"/>
      <c r="H15" s="23"/>
      <c r="I15" s="11"/>
    </row>
    <row r="16" spans="1:9" ht="36.75" customHeight="1" x14ac:dyDescent="0.15">
      <c r="A16" s="13">
        <v>8</v>
      </c>
      <c r="B16" s="13" t="s">
        <v>53</v>
      </c>
      <c r="C16" s="14" t="s">
        <v>97</v>
      </c>
      <c r="D16" s="14" t="s">
        <v>98</v>
      </c>
      <c r="E16" s="13" t="s">
        <v>44</v>
      </c>
      <c r="F16" s="16">
        <v>6</v>
      </c>
      <c r="G16" s="24"/>
      <c r="H16" s="21">
        <f t="shared" ref="H16:H19" si="1">ROUND(F16*G16,0)</f>
        <v>0</v>
      </c>
      <c r="I16" s="13"/>
    </row>
    <row r="17" spans="1:9" ht="36.75" customHeight="1" x14ac:dyDescent="0.15">
      <c r="A17" s="13">
        <v>9</v>
      </c>
      <c r="B17" s="13" t="s">
        <v>13</v>
      </c>
      <c r="C17" s="14" t="s">
        <v>99</v>
      </c>
      <c r="D17" s="14" t="s">
        <v>100</v>
      </c>
      <c r="E17" s="13" t="s">
        <v>45</v>
      </c>
      <c r="F17" s="15">
        <v>380</v>
      </c>
      <c r="G17" s="24"/>
      <c r="H17" s="21">
        <f t="shared" si="1"/>
        <v>0</v>
      </c>
      <c r="I17" s="13"/>
    </row>
    <row r="18" spans="1:9" ht="48" customHeight="1" x14ac:dyDescent="0.15">
      <c r="A18" s="13">
        <v>10</v>
      </c>
      <c r="B18" s="13" t="s">
        <v>70</v>
      </c>
      <c r="C18" s="14" t="s">
        <v>101</v>
      </c>
      <c r="D18" s="14" t="s">
        <v>102</v>
      </c>
      <c r="E18" s="13" t="s">
        <v>45</v>
      </c>
      <c r="F18" s="15">
        <v>10</v>
      </c>
      <c r="G18" s="24"/>
      <c r="H18" s="21">
        <f t="shared" si="1"/>
        <v>0</v>
      </c>
      <c r="I18" s="13"/>
    </row>
    <row r="19" spans="1:9" ht="25.5" customHeight="1" x14ac:dyDescent="0.15">
      <c r="A19" s="13">
        <v>11</v>
      </c>
      <c r="B19" s="13" t="s">
        <v>51</v>
      </c>
      <c r="C19" s="14" t="s">
        <v>103</v>
      </c>
      <c r="D19" s="14" t="s">
        <v>104</v>
      </c>
      <c r="E19" s="13" t="s">
        <v>41</v>
      </c>
      <c r="F19" s="15">
        <v>25</v>
      </c>
      <c r="G19" s="24"/>
      <c r="H19" s="21">
        <f t="shared" si="1"/>
        <v>0</v>
      </c>
      <c r="I19" s="13"/>
    </row>
    <row r="20" spans="1:9" s="3" customFormat="1" ht="18" customHeight="1" x14ac:dyDescent="0.15">
      <c r="A20" s="33" t="s">
        <v>22</v>
      </c>
      <c r="B20" s="33"/>
      <c r="C20" s="33"/>
      <c r="D20" s="33"/>
      <c r="E20" s="33"/>
      <c r="F20" s="33"/>
      <c r="G20" s="33"/>
      <c r="H20" s="23">
        <f>SUM(H16:H19)</f>
        <v>0</v>
      </c>
      <c r="I20" s="11"/>
    </row>
    <row r="21" spans="1:9" s="3" customFormat="1" ht="18" customHeight="1" x14ac:dyDescent="0.15">
      <c r="A21" s="33" t="s">
        <v>2</v>
      </c>
      <c r="B21" s="33"/>
      <c r="C21" s="33"/>
      <c r="D21" s="33"/>
      <c r="E21" s="33"/>
      <c r="F21" s="33"/>
      <c r="G21" s="33"/>
      <c r="H21" s="23">
        <f>H20+H14</f>
        <v>0</v>
      </c>
      <c r="I21" s="11"/>
    </row>
    <row r="22" spans="1:9" s="3" customFormat="1" ht="18" customHeight="1" x14ac:dyDescent="0.15">
      <c r="A22" s="33" t="s">
        <v>50</v>
      </c>
      <c r="B22" s="33"/>
      <c r="C22" s="33"/>
      <c r="D22" s="33"/>
      <c r="E22" s="33"/>
      <c r="F22" s="33"/>
      <c r="G22" s="33"/>
      <c r="H22" s="23">
        <f>H21</f>
        <v>0</v>
      </c>
      <c r="I22" s="11"/>
    </row>
    <row r="23" spans="1:9" ht="18.75" customHeight="1" x14ac:dyDescent="0.15">
      <c r="A23" s="49"/>
      <c r="B23" s="49"/>
      <c r="C23" s="49"/>
      <c r="D23" s="49"/>
      <c r="E23" s="49"/>
      <c r="F23" s="49"/>
      <c r="G23" s="49"/>
      <c r="H23" s="47"/>
      <c r="I23" s="47"/>
    </row>
  </sheetData>
  <sheetProtection algorithmName="SHA-512" hashValue="Xe39nvXgd0k3d3OG5Acp7DG83Azkja0JQfBOp9qCTnF1yl0fsedwbOHOZnzsdGt5Bo9v/2grMgROiYNfA1aNEA==" saltValue="7fEboZjyZpcbrdRx2dZ+tQ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2:G22"/>
    <mergeCell ref="A23:G23"/>
    <mergeCell ref="H23:I23"/>
    <mergeCell ref="A14:G14"/>
    <mergeCell ref="A21:G21"/>
    <mergeCell ref="A20:G20"/>
  </mergeCells>
  <phoneticPr fontId="3" type="noConversion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车公庄西路</vt:lpstr>
      <vt:lpstr>首体南路</vt:lpstr>
      <vt:lpstr>圆明园东路</vt:lpstr>
      <vt:lpstr>中关村大街</vt:lpstr>
      <vt:lpstr>中关村南大街</vt:lpstr>
      <vt:lpstr>紫竹院路</vt:lpstr>
      <vt:lpstr>丰台东大街道路</vt:lpstr>
      <vt:lpstr>京原路道路</vt:lpstr>
      <vt:lpstr>马家堡西路道路</vt:lpstr>
      <vt:lpstr>万丰路道路</vt:lpstr>
      <vt:lpstr>小屯路道路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WXR</dc:creator>
  <cp:lastModifiedBy>WXR</cp:lastModifiedBy>
  <dcterms:created xsi:type="dcterms:W3CDTF">2017-03-13T16:25:07Z</dcterms:created>
  <dcterms:modified xsi:type="dcterms:W3CDTF">2017-03-14T07:02:24Z</dcterms:modified>
</cp:coreProperties>
</file>