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Z:\招标代理部\城养中心\养护科\第二批中修\工程量清单\固化清单\道路\"/>
    </mc:Choice>
  </mc:AlternateContent>
  <bookViews>
    <workbookView xWindow="0" yWindow="0" windowWidth="20490" windowHeight="7440" firstSheet="2" activeTab="3"/>
  </bookViews>
  <sheets>
    <sheet name="机场辅路中修工程--道路工程" sheetId="1" r:id="rId1"/>
    <sheet name="机场辅路中修工程--交通工程" sheetId="2" r:id="rId2"/>
    <sheet name="京沈高速辅路（王四营桥-豆各庄桥）--道路工程" sheetId="3" r:id="rId3"/>
    <sheet name="京沈高速辅路（王四营桥-豆各庄桥）--交通工程" sheetId="4" r:id="rId4"/>
  </sheets>
  <calcPr calcId="162913"/>
</workbook>
</file>

<file path=xl/calcChain.xml><?xml version="1.0" encoding="utf-8"?>
<calcChain xmlns="http://schemas.openxmlformats.org/spreadsheetml/2006/main">
  <c r="F16" i="3" l="1"/>
  <c r="F13" i="3"/>
  <c r="F17" i="3"/>
  <c r="F14" i="3"/>
  <c r="H7" i="4" l="1"/>
  <c r="H8" i="4" s="1"/>
  <c r="H15" i="4" s="1"/>
  <c r="H16" i="4" s="1"/>
  <c r="H20" i="3"/>
  <c r="H21" i="3" s="1"/>
  <c r="H17" i="3"/>
  <c r="H16" i="3"/>
  <c r="H15" i="3"/>
  <c r="H14" i="3"/>
  <c r="H13" i="3"/>
  <c r="H10" i="3"/>
  <c r="H9" i="3"/>
  <c r="H8" i="3"/>
  <c r="H7" i="3"/>
  <c r="H13" i="2"/>
  <c r="H14" i="2" s="1"/>
  <c r="H21" i="2" s="1"/>
  <c r="H22" i="2" s="1"/>
  <c r="H12" i="2"/>
  <c r="H11" i="2"/>
  <c r="H10" i="2"/>
  <c r="H9" i="2"/>
  <c r="H8" i="2"/>
  <c r="H7" i="2"/>
  <c r="H16" i="1"/>
  <c r="H17" i="1" s="1"/>
  <c r="H20" i="1" s="1"/>
  <c r="H21" i="1" s="1"/>
  <c r="H14" i="1"/>
  <c r="H13" i="1"/>
  <c r="H12" i="1"/>
  <c r="H11" i="1"/>
  <c r="H9" i="1"/>
  <c r="H8" i="1"/>
  <c r="H7" i="1"/>
  <c r="H18" i="3" l="1"/>
  <c r="H11" i="3"/>
  <c r="H22" i="3" l="1"/>
  <c r="H23" i="3" s="1"/>
</calcChain>
</file>

<file path=xl/sharedStrings.xml><?xml version="1.0" encoding="utf-8"?>
<sst xmlns="http://schemas.openxmlformats.org/spreadsheetml/2006/main" count="178" uniqueCount="82">
  <si>
    <t>分部分项工程量清单与计价表</t>
  </si>
  <si>
    <t>工程名称：机场辅路中修工程--道路工程</t>
  </si>
  <si>
    <t>第  1  页  共  1  页</t>
  </si>
  <si>
    <t>序号</t>
  </si>
  <si>
    <t>子目编码</t>
  </si>
  <si>
    <t>子目名称</t>
  </si>
  <si>
    <t>子目特征描述</t>
  </si>
  <si>
    <t>计量单位</t>
  </si>
  <si>
    <t>工程量</t>
  </si>
  <si>
    <t>金额（元）</t>
  </si>
  <si>
    <t>综合单价</t>
  </si>
  <si>
    <t>合价</t>
  </si>
  <si>
    <t>其中：暂估价</t>
  </si>
  <si>
    <t>一</t>
  </si>
  <si>
    <t>路基工程</t>
  </si>
  <si>
    <t>041001004001</t>
  </si>
  <si>
    <t>铣刨旧路面</t>
  </si>
  <si>
    <t>1.材质:沥青混凝土
2.厚度:4cm
3.渣土清弃、消纳</t>
  </si>
  <si>
    <t>m2</t>
  </si>
  <si>
    <t>04B001</t>
  </si>
  <si>
    <t>沥青混合料旧料回收</t>
  </si>
  <si>
    <t>1.详见设计图纸说明</t>
  </si>
  <si>
    <t>t</t>
  </si>
  <si>
    <t>分部小计</t>
  </si>
  <si>
    <t>二</t>
  </si>
  <si>
    <t>路面工程</t>
  </si>
  <si>
    <t>040203006001</t>
  </si>
  <si>
    <t>沥青混凝土</t>
  </si>
  <si>
    <t>1.沥青混凝土种类:WAC-13C
2.厚度:4cm</t>
  </si>
  <si>
    <t>040203003001</t>
  </si>
  <si>
    <t>粘层</t>
  </si>
  <si>
    <t>1.材料品种:改性乳化沥青粘层
2.喷油量:0.5L/m2
3.详见图纸</t>
  </si>
  <si>
    <t>04B002</t>
  </si>
  <si>
    <t>进口密封胶灌缝</t>
  </si>
  <si>
    <t>1.裂缝处理：刨铣厚残留的宽度≥5mm 的裂缝采用进口密封胶灌缝
2.其它：详见设计图纸</t>
  </si>
  <si>
    <t>m</t>
  </si>
  <si>
    <t>三</t>
  </si>
  <si>
    <t>排水工程</t>
  </si>
  <si>
    <t>040204006001</t>
  </si>
  <si>
    <t>检查井加固</t>
  </si>
  <si>
    <t>1.挖除井周道路结构
2.其它:详见图纸</t>
  </si>
  <si>
    <t>座</t>
  </si>
  <si>
    <t>本页小计</t>
  </si>
  <si>
    <t>合   计</t>
  </si>
  <si>
    <t>工程名称：机场辅路中修工程--交通工程</t>
  </si>
  <si>
    <t>整个项目</t>
  </si>
  <si>
    <t>040205006001</t>
  </si>
  <si>
    <t>标线</t>
  </si>
  <si>
    <t>1.类型:车行道导向线
2.线型:白实线
3.材料、工艺: 热熔
4.线宽:15cm</t>
  </si>
  <si>
    <t>040205006002</t>
  </si>
  <si>
    <t>1.类型:对向车行道分界线
2.线型:黄实线
3.材料、工艺:热熔
4.线宽:15cm</t>
  </si>
  <si>
    <t>040205006003</t>
  </si>
  <si>
    <t>1.类型:车行道边缘线
2.线型:白实线
3.材料、工艺:热熔
4.线宽:20cm</t>
  </si>
  <si>
    <t>040205006004</t>
  </si>
  <si>
    <t>1.类型:白色停止线
2.材料、工艺:热熔
3.线宽:40cm</t>
  </si>
  <si>
    <t>040205008001</t>
  </si>
  <si>
    <t>横道线</t>
  </si>
  <si>
    <t>1.类型:人行横道线（虚面积）
2.材料、工艺:热熔
3.线宽：40cm，间距80cm</t>
  </si>
  <si>
    <t>040205007001</t>
  </si>
  <si>
    <t>标记</t>
  </si>
  <si>
    <t>1.类型:导向箭头
2.规格尺寸:6米长
3.粘贴</t>
  </si>
  <si>
    <t>个</t>
  </si>
  <si>
    <t>040205007002</t>
  </si>
  <si>
    <t>1.名称:自行车标识
2.粘贴
3.详见图纸</t>
  </si>
  <si>
    <t>工程名称：京沈高速辅路（王四营桥-豆各庄桥）--道路工程</t>
  </si>
  <si>
    <t>铣刨旧路面层</t>
  </si>
  <si>
    <t>041001004002</t>
  </si>
  <si>
    <t>1.材质:沥青混凝土
2.厚度:7cm
3.渣土清弃、消纳</t>
  </si>
  <si>
    <t>041001004003</t>
  </si>
  <si>
    <t>1.材质:沥青混凝土
2.厚度:10cm
3.渣土清弃、消纳</t>
  </si>
  <si>
    <t>1.沥青混凝土种类:AC-16C
2.厚度:4cm</t>
  </si>
  <si>
    <t>040203006002</t>
  </si>
  <si>
    <t>1.沥青混凝土种类:AC-20C
2.厚度:6cm</t>
  </si>
  <si>
    <t>040202016001</t>
  </si>
  <si>
    <t>沥青稳定碎石</t>
  </si>
  <si>
    <t>1.名称:密级配沥青稳定碎石ATB-30
2.厚度:7cm
3.详见图纸</t>
  </si>
  <si>
    <t>1.材料品种:改性乳化沥青粘层PCR
2.喷油量:0.6L/m2
3.详见图纸</t>
  </si>
  <si>
    <t>040203003002</t>
  </si>
  <si>
    <t>透层</t>
  </si>
  <si>
    <t>1.材料品种:改性乳化沥青透PCR
2.喷油量:1.2L/m2
3.详见图纸</t>
  </si>
  <si>
    <t>工程名称：京沈高速辅路（王四营桥-豆各庄桥）--交通工程</t>
  </si>
  <si>
    <t>1.名称:恢复标线
2.详见图纸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</si>
</sst>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176" fontId="1" fillId="0" borderId="0" xfId="1" applyNumberFormat="1" applyAlignment="1">
      <alignment horizontal="center"/>
    </xf>
    <xf numFmtId="176" fontId="1" fillId="0" borderId="0" xfId="1" applyNumberFormat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176" fontId="3" fillId="2" borderId="0" xfId="1" applyNumberFormat="1" applyFont="1" applyFill="1" applyAlignment="1">
      <alignment horizontal="center" vertical="center" wrapText="1"/>
    </xf>
    <xf numFmtId="176" fontId="3" fillId="2" borderId="0" xfId="1" applyNumberFormat="1" applyFont="1" applyFill="1" applyAlignment="1" applyProtection="1">
      <alignment horizontal="center" vertical="center" wrapText="1"/>
      <protection locked="0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176" fontId="4" fillId="2" borderId="0" xfId="1" applyNumberFormat="1" applyFont="1" applyFill="1" applyAlignment="1">
      <alignment horizontal="center" vertical="center" wrapText="1"/>
    </xf>
    <xf numFmtId="176" fontId="4" fillId="2" borderId="0" xfId="1" applyNumberFormat="1" applyFont="1" applyFill="1" applyAlignment="1" applyProtection="1">
      <alignment horizontal="center" vertical="center" wrapText="1"/>
      <protection locked="0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 applyProtection="1">
      <alignment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>
      <alignment horizontal="left" wrapText="1"/>
    </xf>
    <xf numFmtId="176" fontId="3" fillId="2" borderId="0" xfId="1" applyNumberFormat="1" applyFont="1" applyFill="1" applyAlignment="1">
      <alignment horizontal="center" wrapText="1"/>
    </xf>
    <xf numFmtId="176" fontId="3" fillId="2" borderId="0" xfId="1" applyNumberFormat="1" applyFont="1" applyFill="1" applyAlignment="1" applyProtection="1">
      <alignment horizont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76" fontId="7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2"/>
  <sheetViews>
    <sheetView view="pageBreakPreview" topLeftCell="A10" zoomScaleNormal="100" zoomScaleSheetLayoutView="100" workbookViewId="0">
      <selection activeCell="G18" sqref="G18"/>
    </sheetView>
  </sheetViews>
  <sheetFormatPr defaultColWidth="6.75" defaultRowHeight="13.5" x14ac:dyDescent="0.15"/>
  <cols>
    <col min="1" max="1" width="4.875" style="1" customWidth="1"/>
    <col min="2" max="2" width="10.62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pans="1:9" s="1" customFormat="1" ht="24" customHeight="1" x14ac:dyDescent="0.15">
      <c r="A1" s="15"/>
      <c r="B1" s="15"/>
      <c r="C1" s="15"/>
      <c r="D1" s="15"/>
      <c r="E1" s="15"/>
      <c r="F1" s="16"/>
      <c r="G1" s="17"/>
      <c r="H1" s="18"/>
      <c r="I1" s="18"/>
    </row>
    <row r="2" spans="1:9" s="1" customFormat="1" ht="29.25" customHeight="1" x14ac:dyDescent="0.15">
      <c r="A2" s="19" t="s">
        <v>0</v>
      </c>
      <c r="B2" s="19"/>
      <c r="C2" s="19"/>
      <c r="D2" s="19"/>
      <c r="E2" s="19"/>
      <c r="F2" s="20"/>
      <c r="G2" s="21"/>
      <c r="H2" s="19"/>
      <c r="I2" s="19"/>
    </row>
    <row r="3" spans="1:9" s="1" customFormat="1" ht="36.75" customHeight="1" x14ac:dyDescent="0.15">
      <c r="A3" s="22" t="s">
        <v>1</v>
      </c>
      <c r="B3" s="22"/>
      <c r="C3" s="22"/>
      <c r="D3" s="22"/>
      <c r="E3" s="22"/>
      <c r="F3" s="22"/>
      <c r="G3" s="23"/>
      <c r="H3" s="18" t="s">
        <v>2</v>
      </c>
      <c r="I3" s="18"/>
    </row>
    <row r="4" spans="1:9" s="1" customFormat="1" ht="18" customHeight="1" x14ac:dyDescent="0.1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1" t="s">
        <v>8</v>
      </c>
      <c r="G4" s="32" t="s">
        <v>9</v>
      </c>
      <c r="H4" s="30"/>
      <c r="I4" s="30"/>
    </row>
    <row r="5" spans="1:9" s="1" customFormat="1" ht="18" customHeight="1" x14ac:dyDescent="0.15">
      <c r="A5" s="30"/>
      <c r="B5" s="30"/>
      <c r="C5" s="30"/>
      <c r="D5" s="30"/>
      <c r="E5" s="30"/>
      <c r="F5" s="31"/>
      <c r="G5" s="8" t="s">
        <v>10</v>
      </c>
      <c r="H5" s="6" t="s">
        <v>11</v>
      </c>
      <c r="I5" s="6" t="s">
        <v>12</v>
      </c>
    </row>
    <row r="6" spans="1:9" s="2" customFormat="1" ht="18" customHeight="1" x14ac:dyDescent="0.15">
      <c r="A6" s="9"/>
      <c r="B6" s="10" t="s">
        <v>13</v>
      </c>
      <c r="C6" s="9" t="s">
        <v>14</v>
      </c>
      <c r="D6" s="9"/>
      <c r="E6" s="9"/>
      <c r="F6" s="11"/>
      <c r="G6" s="12"/>
      <c r="H6" s="10"/>
      <c r="I6" s="10"/>
    </row>
    <row r="7" spans="1:9" s="1" customFormat="1" ht="36.75" customHeight="1" x14ac:dyDescent="0.15">
      <c r="A7" s="6">
        <v>1</v>
      </c>
      <c r="B7" s="6" t="s">
        <v>15</v>
      </c>
      <c r="C7" s="13" t="s">
        <v>16</v>
      </c>
      <c r="D7" s="13" t="s">
        <v>17</v>
      </c>
      <c r="E7" s="6" t="s">
        <v>18</v>
      </c>
      <c r="F7" s="7">
        <v>3147</v>
      </c>
      <c r="G7" s="8"/>
      <c r="H7" s="6">
        <f t="shared" ref="H7:H11" si="0">ROUND(F7*G7,0)</f>
        <v>0</v>
      </c>
      <c r="I7" s="6"/>
    </row>
    <row r="8" spans="1:9" s="1" customFormat="1" ht="25.5" customHeight="1" x14ac:dyDescent="0.15">
      <c r="A8" s="6">
        <v>2</v>
      </c>
      <c r="B8" s="6" t="s">
        <v>19</v>
      </c>
      <c r="C8" s="13" t="s">
        <v>20</v>
      </c>
      <c r="D8" s="13" t="s">
        <v>21</v>
      </c>
      <c r="E8" s="6" t="s">
        <v>22</v>
      </c>
      <c r="F8" s="7">
        <v>125.9</v>
      </c>
      <c r="G8" s="8"/>
      <c r="H8" s="6">
        <f t="shared" si="0"/>
        <v>0</v>
      </c>
      <c r="I8" s="6"/>
    </row>
    <row r="9" spans="1:9" s="2" customFormat="1" ht="18" customHeight="1" x14ac:dyDescent="0.15">
      <c r="A9" s="24" t="s">
        <v>23</v>
      </c>
      <c r="B9" s="24"/>
      <c r="C9" s="24"/>
      <c r="D9" s="24"/>
      <c r="E9" s="24"/>
      <c r="F9" s="24"/>
      <c r="G9" s="33"/>
      <c r="H9" s="10">
        <f>SUM(H7:H8)</f>
        <v>0</v>
      </c>
      <c r="I9" s="10"/>
    </row>
    <row r="10" spans="1:9" s="2" customFormat="1" ht="18" customHeight="1" x14ac:dyDescent="0.15">
      <c r="A10" s="9"/>
      <c r="B10" s="10" t="s">
        <v>24</v>
      </c>
      <c r="C10" s="9" t="s">
        <v>25</v>
      </c>
      <c r="D10" s="9"/>
      <c r="E10" s="9"/>
      <c r="F10" s="11"/>
      <c r="G10" s="12"/>
      <c r="H10" s="10"/>
      <c r="I10" s="10"/>
    </row>
    <row r="11" spans="1:9" s="1" customFormat="1" ht="36.75" customHeight="1" x14ac:dyDescent="0.15">
      <c r="A11" s="6">
        <v>3</v>
      </c>
      <c r="B11" s="6" t="s">
        <v>26</v>
      </c>
      <c r="C11" s="13" t="s">
        <v>27</v>
      </c>
      <c r="D11" s="13" t="s">
        <v>28</v>
      </c>
      <c r="E11" s="6" t="s">
        <v>18</v>
      </c>
      <c r="F11" s="7">
        <v>3147</v>
      </c>
      <c r="G11" s="8"/>
      <c r="H11" s="6">
        <f t="shared" si="0"/>
        <v>0</v>
      </c>
      <c r="I11" s="6"/>
    </row>
    <row r="12" spans="1:9" s="1" customFormat="1" ht="48" customHeight="1" x14ac:dyDescent="0.15">
      <c r="A12" s="6">
        <v>4</v>
      </c>
      <c r="B12" s="6" t="s">
        <v>29</v>
      </c>
      <c r="C12" s="13" t="s">
        <v>30</v>
      </c>
      <c r="D12" s="13" t="s">
        <v>31</v>
      </c>
      <c r="E12" s="6" t="s">
        <v>18</v>
      </c>
      <c r="F12" s="7">
        <v>3147</v>
      </c>
      <c r="G12" s="8"/>
      <c r="H12" s="6">
        <f t="shared" ref="H12:H16" si="1">ROUND(F12*G12,0)</f>
        <v>0</v>
      </c>
      <c r="I12" s="6"/>
    </row>
    <row r="13" spans="1:9" s="1" customFormat="1" ht="48" customHeight="1" x14ac:dyDescent="0.15">
      <c r="A13" s="6">
        <v>5</v>
      </c>
      <c r="B13" s="6" t="s">
        <v>32</v>
      </c>
      <c r="C13" s="13" t="s">
        <v>33</v>
      </c>
      <c r="D13" s="13" t="s">
        <v>34</v>
      </c>
      <c r="E13" s="6" t="s">
        <v>35</v>
      </c>
      <c r="F13" s="7">
        <v>837</v>
      </c>
      <c r="G13" s="8"/>
      <c r="H13" s="6">
        <f t="shared" si="1"/>
        <v>0</v>
      </c>
      <c r="I13" s="6"/>
    </row>
    <row r="14" spans="1:9" s="2" customFormat="1" ht="18" customHeight="1" x14ac:dyDescent="0.15">
      <c r="A14" s="24" t="s">
        <v>23</v>
      </c>
      <c r="B14" s="24"/>
      <c r="C14" s="24"/>
      <c r="D14" s="24"/>
      <c r="E14" s="24"/>
      <c r="F14" s="24"/>
      <c r="G14" s="33"/>
      <c r="H14" s="10">
        <f>SUM(H11:H13)</f>
        <v>0</v>
      </c>
      <c r="I14" s="10"/>
    </row>
    <row r="15" spans="1:9" s="2" customFormat="1" ht="18" customHeight="1" x14ac:dyDescent="0.15">
      <c r="A15" s="9"/>
      <c r="B15" s="10" t="s">
        <v>36</v>
      </c>
      <c r="C15" s="9" t="s">
        <v>37</v>
      </c>
      <c r="D15" s="9"/>
      <c r="E15" s="9"/>
      <c r="F15" s="11"/>
      <c r="G15" s="12"/>
      <c r="H15" s="10"/>
      <c r="I15" s="10"/>
    </row>
    <row r="16" spans="1:9" s="1" customFormat="1" ht="25.5" customHeight="1" x14ac:dyDescent="0.15">
      <c r="A16" s="6">
        <v>6</v>
      </c>
      <c r="B16" s="6" t="s">
        <v>38</v>
      </c>
      <c r="C16" s="13" t="s">
        <v>39</v>
      </c>
      <c r="D16" s="13" t="s">
        <v>40</v>
      </c>
      <c r="E16" s="6" t="s">
        <v>41</v>
      </c>
      <c r="F16" s="14">
        <v>1</v>
      </c>
      <c r="G16" s="8"/>
      <c r="H16" s="6">
        <f t="shared" si="1"/>
        <v>0</v>
      </c>
      <c r="I16" s="6"/>
    </row>
    <row r="17" spans="1:9" s="2" customFormat="1" ht="18" customHeight="1" x14ac:dyDescent="0.15">
      <c r="A17" s="24" t="s">
        <v>23</v>
      </c>
      <c r="B17" s="24"/>
      <c r="C17" s="24"/>
      <c r="D17" s="24"/>
      <c r="E17" s="24"/>
      <c r="F17" s="24"/>
      <c r="G17" s="33"/>
      <c r="H17" s="10">
        <f>SUM(H16:H16)</f>
        <v>0</v>
      </c>
      <c r="I17" s="10"/>
    </row>
    <row r="18" spans="1:9" s="1" customFormat="1" ht="18" customHeight="1" x14ac:dyDescent="0.15">
      <c r="A18" s="6"/>
      <c r="B18" s="6"/>
      <c r="C18" s="13"/>
      <c r="D18" s="13"/>
      <c r="E18" s="6"/>
      <c r="F18" s="7"/>
      <c r="G18" s="8"/>
      <c r="H18" s="6"/>
      <c r="I18" s="6"/>
    </row>
    <row r="19" spans="1:9" s="1" customFormat="1" ht="18" customHeight="1" x14ac:dyDescent="0.15">
      <c r="A19" s="6"/>
      <c r="B19" s="6"/>
      <c r="C19" s="13"/>
      <c r="D19" s="13"/>
      <c r="E19" s="6"/>
      <c r="F19" s="7"/>
      <c r="G19" s="8"/>
      <c r="H19" s="6"/>
      <c r="I19" s="6"/>
    </row>
    <row r="20" spans="1:9" s="2" customFormat="1" ht="18" customHeight="1" x14ac:dyDescent="0.15">
      <c r="A20" s="24" t="s">
        <v>42</v>
      </c>
      <c r="B20" s="24"/>
      <c r="C20" s="24"/>
      <c r="D20" s="24"/>
      <c r="E20" s="24"/>
      <c r="F20" s="25"/>
      <c r="G20" s="26"/>
      <c r="H20" s="10">
        <f>H17+H9+H14</f>
        <v>0</v>
      </c>
      <c r="I20" s="10"/>
    </row>
    <row r="21" spans="1:9" s="2" customFormat="1" ht="18" customHeight="1" x14ac:dyDescent="0.15">
      <c r="A21" s="24" t="s">
        <v>43</v>
      </c>
      <c r="B21" s="24"/>
      <c r="C21" s="24"/>
      <c r="D21" s="24"/>
      <c r="E21" s="24"/>
      <c r="F21" s="25"/>
      <c r="G21" s="26"/>
      <c r="H21" s="10">
        <f>H20</f>
        <v>0</v>
      </c>
      <c r="I21" s="10"/>
    </row>
    <row r="22" spans="1:9" s="1" customFormat="1" ht="18.75" customHeight="1" x14ac:dyDescent="0.15">
      <c r="A22" s="27"/>
      <c r="B22" s="27"/>
      <c r="C22" s="27"/>
      <c r="D22" s="27"/>
      <c r="E22" s="27"/>
      <c r="F22" s="28"/>
      <c r="G22" s="29"/>
      <c r="H22" s="18"/>
      <c r="I22" s="18"/>
    </row>
  </sheetData>
  <sheetProtection password="D896" sheet="1" objects="1"/>
  <mergeCells count="19">
    <mergeCell ref="A21:G21"/>
    <mergeCell ref="A22:G22"/>
    <mergeCell ref="H22:I22"/>
    <mergeCell ref="A4:A5"/>
    <mergeCell ref="B4:B5"/>
    <mergeCell ref="C4:C5"/>
    <mergeCell ref="D4:D5"/>
    <mergeCell ref="E4:E5"/>
    <mergeCell ref="F4:F5"/>
    <mergeCell ref="G4:I4"/>
    <mergeCell ref="A9:G9"/>
    <mergeCell ref="A14:G14"/>
    <mergeCell ref="A17:G17"/>
    <mergeCell ref="A20:G20"/>
    <mergeCell ref="A1:G1"/>
    <mergeCell ref="H1:I1"/>
    <mergeCell ref="A2:I2"/>
    <mergeCell ref="A3:G3"/>
    <mergeCell ref="H3:I3"/>
  </mergeCells>
  <phoneticPr fontId="6" type="noConversion"/>
  <pageMargins left="0.75" right="0.75" top="1" bottom="1" header="0.51180555555555596" footer="0.51180555555555596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3"/>
  <sheetViews>
    <sheetView view="pageBreakPreview" topLeftCell="A10" zoomScaleNormal="100" zoomScaleSheetLayoutView="100" workbookViewId="0">
      <selection activeCell="A14" sqref="A14:G14"/>
    </sheetView>
  </sheetViews>
  <sheetFormatPr defaultColWidth="6.75" defaultRowHeight="13.5" x14ac:dyDescent="0.15"/>
  <cols>
    <col min="1" max="1" width="4.875" style="1" customWidth="1"/>
    <col min="2" max="2" width="10.62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pans="1:9" s="1" customFormat="1" ht="24" customHeight="1" x14ac:dyDescent="0.15">
      <c r="A1" s="15"/>
      <c r="B1" s="15"/>
      <c r="C1" s="15"/>
      <c r="D1" s="15"/>
      <c r="E1" s="15"/>
      <c r="F1" s="16"/>
      <c r="G1" s="17"/>
      <c r="H1" s="18"/>
      <c r="I1" s="18"/>
    </row>
    <row r="2" spans="1:9" s="1" customFormat="1" ht="29.25" customHeight="1" x14ac:dyDescent="0.15">
      <c r="A2" s="19" t="s">
        <v>0</v>
      </c>
      <c r="B2" s="19"/>
      <c r="C2" s="19"/>
      <c r="D2" s="19"/>
      <c r="E2" s="19"/>
      <c r="F2" s="20"/>
      <c r="G2" s="21"/>
      <c r="H2" s="19"/>
      <c r="I2" s="19"/>
    </row>
    <row r="3" spans="1:9" s="1" customFormat="1" ht="36.75" customHeight="1" x14ac:dyDescent="0.15">
      <c r="A3" s="22" t="s">
        <v>44</v>
      </c>
      <c r="B3" s="22"/>
      <c r="C3" s="22"/>
      <c r="D3" s="22"/>
      <c r="E3" s="22"/>
      <c r="F3" s="22"/>
      <c r="G3" s="23"/>
      <c r="H3" s="18" t="s">
        <v>2</v>
      </c>
      <c r="I3" s="18"/>
    </row>
    <row r="4" spans="1:9" s="1" customFormat="1" ht="18" customHeight="1" x14ac:dyDescent="0.1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1" t="s">
        <v>8</v>
      </c>
      <c r="G4" s="32" t="s">
        <v>9</v>
      </c>
      <c r="H4" s="30"/>
      <c r="I4" s="30"/>
    </row>
    <row r="5" spans="1:9" s="1" customFormat="1" ht="18" customHeight="1" x14ac:dyDescent="0.15">
      <c r="A5" s="30"/>
      <c r="B5" s="30"/>
      <c r="C5" s="30"/>
      <c r="D5" s="30"/>
      <c r="E5" s="30"/>
      <c r="F5" s="31"/>
      <c r="G5" s="8" t="s">
        <v>10</v>
      </c>
      <c r="H5" s="6" t="s">
        <v>11</v>
      </c>
      <c r="I5" s="6" t="s">
        <v>12</v>
      </c>
    </row>
    <row r="6" spans="1:9" s="2" customFormat="1" ht="18" customHeight="1" x14ac:dyDescent="0.15">
      <c r="A6" s="9"/>
      <c r="B6" s="10"/>
      <c r="C6" s="9" t="s">
        <v>45</v>
      </c>
      <c r="D6" s="9"/>
      <c r="E6" s="9"/>
      <c r="F6" s="11"/>
      <c r="G6" s="12"/>
      <c r="H6" s="10"/>
      <c r="I6" s="10"/>
    </row>
    <row r="7" spans="1:9" s="1" customFormat="1" ht="48" customHeight="1" x14ac:dyDescent="0.15">
      <c r="A7" s="6">
        <v>1</v>
      </c>
      <c r="B7" s="6" t="s">
        <v>46</v>
      </c>
      <c r="C7" s="13" t="s">
        <v>47</v>
      </c>
      <c r="D7" s="13" t="s">
        <v>48</v>
      </c>
      <c r="E7" s="6" t="s">
        <v>35</v>
      </c>
      <c r="F7" s="7">
        <v>86</v>
      </c>
      <c r="G7" s="8"/>
      <c r="H7" s="6">
        <f>ROUND(F7*G7,0)</f>
        <v>0</v>
      </c>
      <c r="I7" s="6"/>
    </row>
    <row r="8" spans="1:9" s="1" customFormat="1" ht="59.25" customHeight="1" x14ac:dyDescent="0.15">
      <c r="A8" s="6">
        <v>2</v>
      </c>
      <c r="B8" s="6" t="s">
        <v>49</v>
      </c>
      <c r="C8" s="13" t="s">
        <v>47</v>
      </c>
      <c r="D8" s="13" t="s">
        <v>50</v>
      </c>
      <c r="E8" s="6" t="s">
        <v>35</v>
      </c>
      <c r="F8" s="7">
        <v>515</v>
      </c>
      <c r="G8" s="8"/>
      <c r="H8" s="6">
        <f t="shared" ref="H8:H13" si="0">ROUND(F8*G8,0)</f>
        <v>0</v>
      </c>
      <c r="I8" s="6"/>
    </row>
    <row r="9" spans="1:9" s="1" customFormat="1" ht="48" customHeight="1" x14ac:dyDescent="0.15">
      <c r="A9" s="6">
        <v>3</v>
      </c>
      <c r="B9" s="6" t="s">
        <v>51</v>
      </c>
      <c r="C9" s="13" t="s">
        <v>47</v>
      </c>
      <c r="D9" s="13" t="s">
        <v>52</v>
      </c>
      <c r="E9" s="6" t="s">
        <v>35</v>
      </c>
      <c r="F9" s="7">
        <v>109</v>
      </c>
      <c r="G9" s="8"/>
      <c r="H9" s="6">
        <f t="shared" si="0"/>
        <v>0</v>
      </c>
      <c r="I9" s="6"/>
    </row>
    <row r="10" spans="1:9" s="1" customFormat="1" ht="36.75" customHeight="1" x14ac:dyDescent="0.15">
      <c r="A10" s="6">
        <v>4</v>
      </c>
      <c r="B10" s="6" t="s">
        <v>53</v>
      </c>
      <c r="C10" s="13" t="s">
        <v>47</v>
      </c>
      <c r="D10" s="13" t="s">
        <v>54</v>
      </c>
      <c r="E10" s="6" t="s">
        <v>35</v>
      </c>
      <c r="F10" s="7">
        <v>7</v>
      </c>
      <c r="G10" s="8"/>
      <c r="H10" s="6">
        <f t="shared" si="0"/>
        <v>0</v>
      </c>
      <c r="I10" s="6"/>
    </row>
    <row r="11" spans="1:9" s="1" customFormat="1" ht="48" customHeight="1" x14ac:dyDescent="0.15">
      <c r="A11" s="6">
        <v>5</v>
      </c>
      <c r="B11" s="6" t="s">
        <v>55</v>
      </c>
      <c r="C11" s="13" t="s">
        <v>56</v>
      </c>
      <c r="D11" s="13" t="s">
        <v>57</v>
      </c>
      <c r="E11" s="6" t="s">
        <v>18</v>
      </c>
      <c r="F11" s="7">
        <v>50</v>
      </c>
      <c r="G11" s="8"/>
      <c r="H11" s="6">
        <f t="shared" si="0"/>
        <v>0</v>
      </c>
      <c r="I11" s="6"/>
    </row>
    <row r="12" spans="1:9" s="1" customFormat="1" ht="36.75" customHeight="1" x14ac:dyDescent="0.15">
      <c r="A12" s="6">
        <v>6</v>
      </c>
      <c r="B12" s="6" t="s">
        <v>58</v>
      </c>
      <c r="C12" s="13" t="s">
        <v>59</v>
      </c>
      <c r="D12" s="13" t="s">
        <v>60</v>
      </c>
      <c r="E12" s="6" t="s">
        <v>61</v>
      </c>
      <c r="F12" s="14">
        <v>4</v>
      </c>
      <c r="G12" s="8"/>
      <c r="H12" s="6">
        <f t="shared" si="0"/>
        <v>0</v>
      </c>
      <c r="I12" s="6"/>
    </row>
    <row r="13" spans="1:9" s="1" customFormat="1" ht="36.75" customHeight="1" x14ac:dyDescent="0.15">
      <c r="A13" s="6">
        <v>7</v>
      </c>
      <c r="B13" s="6" t="s">
        <v>62</v>
      </c>
      <c r="C13" s="13" t="s">
        <v>59</v>
      </c>
      <c r="D13" s="13" t="s">
        <v>63</v>
      </c>
      <c r="E13" s="6" t="s">
        <v>61</v>
      </c>
      <c r="F13" s="14">
        <v>1</v>
      </c>
      <c r="G13" s="8"/>
      <c r="H13" s="6">
        <f t="shared" si="0"/>
        <v>0</v>
      </c>
      <c r="I13" s="6"/>
    </row>
    <row r="14" spans="1:9" s="2" customFormat="1" ht="18" customHeight="1" x14ac:dyDescent="0.15">
      <c r="A14" s="24" t="s">
        <v>23</v>
      </c>
      <c r="B14" s="24"/>
      <c r="C14" s="24"/>
      <c r="D14" s="24"/>
      <c r="E14" s="24"/>
      <c r="F14" s="25"/>
      <c r="G14" s="26"/>
      <c r="H14" s="10">
        <f>SUM(H7:H13)</f>
        <v>0</v>
      </c>
      <c r="I14" s="10"/>
    </row>
    <row r="15" spans="1:9" s="1" customFormat="1" ht="18" customHeight="1" x14ac:dyDescent="0.15">
      <c r="A15" s="6"/>
      <c r="B15" s="6"/>
      <c r="C15" s="13"/>
      <c r="D15" s="13"/>
      <c r="E15" s="6"/>
      <c r="F15" s="7"/>
      <c r="G15" s="8"/>
      <c r="H15" s="6"/>
      <c r="I15" s="6"/>
    </row>
    <row r="16" spans="1:9" s="1" customFormat="1" ht="18" customHeight="1" x14ac:dyDescent="0.15">
      <c r="A16" s="6"/>
      <c r="B16" s="6"/>
      <c r="C16" s="13"/>
      <c r="D16" s="13"/>
      <c r="E16" s="6"/>
      <c r="F16" s="7"/>
      <c r="G16" s="8"/>
      <c r="H16" s="6"/>
      <c r="I16" s="6"/>
    </row>
    <row r="17" spans="1:9" s="1" customFormat="1" ht="18" customHeight="1" x14ac:dyDescent="0.15">
      <c r="A17" s="6"/>
      <c r="B17" s="6"/>
      <c r="C17" s="13"/>
      <c r="D17" s="13"/>
      <c r="E17" s="6"/>
      <c r="F17" s="7"/>
      <c r="G17" s="8"/>
      <c r="H17" s="6"/>
      <c r="I17" s="6"/>
    </row>
    <row r="18" spans="1:9" s="1" customFormat="1" ht="18" customHeight="1" x14ac:dyDescent="0.15">
      <c r="A18" s="6"/>
      <c r="B18" s="6"/>
      <c r="C18" s="13"/>
      <c r="D18" s="13"/>
      <c r="E18" s="6"/>
      <c r="F18" s="7"/>
      <c r="G18" s="8"/>
      <c r="H18" s="6"/>
      <c r="I18" s="6"/>
    </row>
    <row r="19" spans="1:9" s="1" customFormat="1" ht="18" customHeight="1" x14ac:dyDescent="0.15">
      <c r="A19" s="6"/>
      <c r="B19" s="6"/>
      <c r="C19" s="13"/>
      <c r="D19" s="13"/>
      <c r="E19" s="6"/>
      <c r="F19" s="7"/>
      <c r="G19" s="8"/>
      <c r="H19" s="6"/>
      <c r="I19" s="6"/>
    </row>
    <row r="20" spans="1:9" s="1" customFormat="1" ht="18" customHeight="1" x14ac:dyDescent="0.15">
      <c r="A20" s="6"/>
      <c r="B20" s="6"/>
      <c r="C20" s="13"/>
      <c r="D20" s="13"/>
      <c r="E20" s="6"/>
      <c r="F20" s="7"/>
      <c r="G20" s="8"/>
      <c r="H20" s="6"/>
      <c r="I20" s="6"/>
    </row>
    <row r="21" spans="1:9" s="2" customFormat="1" ht="18" customHeight="1" x14ac:dyDescent="0.15">
      <c r="A21" s="24" t="s">
        <v>42</v>
      </c>
      <c r="B21" s="24"/>
      <c r="C21" s="24"/>
      <c r="D21" s="24"/>
      <c r="E21" s="24"/>
      <c r="F21" s="25"/>
      <c r="G21" s="26"/>
      <c r="H21" s="10">
        <f>H14</f>
        <v>0</v>
      </c>
      <c r="I21" s="10"/>
    </row>
    <row r="22" spans="1:9" s="2" customFormat="1" ht="18" customHeight="1" x14ac:dyDescent="0.15">
      <c r="A22" s="24" t="s">
        <v>43</v>
      </c>
      <c r="B22" s="24"/>
      <c r="C22" s="24"/>
      <c r="D22" s="24"/>
      <c r="E22" s="24"/>
      <c r="F22" s="25"/>
      <c r="G22" s="26"/>
      <c r="H22" s="10">
        <f>H21</f>
        <v>0</v>
      </c>
      <c r="I22" s="10"/>
    </row>
    <row r="23" spans="1:9" s="1" customFormat="1" ht="18.75" customHeight="1" x14ac:dyDescent="0.15">
      <c r="A23" s="27"/>
      <c r="B23" s="27"/>
      <c r="C23" s="27"/>
      <c r="D23" s="27"/>
      <c r="E23" s="27"/>
      <c r="F23" s="28"/>
      <c r="G23" s="29"/>
      <c r="H23" s="18"/>
      <c r="I23" s="18"/>
    </row>
  </sheetData>
  <sheetProtection password="D896" sheet="1" objects="1"/>
  <mergeCells count="17">
    <mergeCell ref="G4:I4"/>
    <mergeCell ref="A14:G14"/>
    <mergeCell ref="A21:G21"/>
    <mergeCell ref="A22:G22"/>
    <mergeCell ref="A23:G23"/>
    <mergeCell ref="H23:I23"/>
    <mergeCell ref="A4:A5"/>
    <mergeCell ref="B4:B5"/>
    <mergeCell ref="C4:C5"/>
    <mergeCell ref="D4:D5"/>
    <mergeCell ref="E4:E5"/>
    <mergeCell ref="F4:F5"/>
    <mergeCell ref="A1:G1"/>
    <mergeCell ref="H1:I1"/>
    <mergeCell ref="A2:I2"/>
    <mergeCell ref="A3:G3"/>
    <mergeCell ref="H3:I3"/>
  </mergeCells>
  <phoneticPr fontId="6" type="noConversion"/>
  <pageMargins left="0.75" right="0.75" top="1" bottom="1" header="0.51180555555555596" footer="0.51180555555555596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24"/>
  <sheetViews>
    <sheetView view="pageBreakPreview" topLeftCell="A15" zoomScaleNormal="100" zoomScaleSheetLayoutView="100" workbookViewId="0">
      <selection activeCell="A22" sqref="A22:G22"/>
    </sheetView>
  </sheetViews>
  <sheetFormatPr defaultColWidth="6.75" defaultRowHeight="13.5" x14ac:dyDescent="0.15"/>
  <cols>
    <col min="1" max="1" width="4.875" style="1" customWidth="1"/>
    <col min="2" max="2" width="10.625" style="1" customWidth="1"/>
    <col min="3" max="3" width="11.5" style="1" customWidth="1"/>
    <col min="4" max="4" width="17.375" style="1" customWidth="1"/>
    <col min="5" max="5" width="4.75" style="1" customWidth="1"/>
    <col min="6" max="6" width="7.5" style="3" customWidth="1"/>
    <col min="7" max="7" width="10.625" style="4" customWidth="1"/>
    <col min="8" max="9" width="10.625" style="5" customWidth="1"/>
    <col min="10" max="16382" width="6.75" style="1"/>
  </cols>
  <sheetData>
    <row r="1" spans="1:9" s="1" customFormat="1" ht="24" customHeight="1" x14ac:dyDescent="0.15">
      <c r="A1" s="15"/>
      <c r="B1" s="15"/>
      <c r="C1" s="15"/>
      <c r="D1" s="15"/>
      <c r="E1" s="15"/>
      <c r="F1" s="16"/>
      <c r="G1" s="17"/>
      <c r="H1" s="18"/>
      <c r="I1" s="18"/>
    </row>
    <row r="2" spans="1:9" s="1" customFormat="1" ht="29.25" customHeight="1" x14ac:dyDescent="0.15">
      <c r="A2" s="19" t="s">
        <v>0</v>
      </c>
      <c r="B2" s="19"/>
      <c r="C2" s="19"/>
      <c r="D2" s="19"/>
      <c r="E2" s="19"/>
      <c r="F2" s="20"/>
      <c r="G2" s="21"/>
      <c r="H2" s="19"/>
      <c r="I2" s="19"/>
    </row>
    <row r="3" spans="1:9" s="1" customFormat="1" ht="36.75" customHeight="1" x14ac:dyDescent="0.15">
      <c r="A3" s="22" t="s">
        <v>64</v>
      </c>
      <c r="B3" s="22"/>
      <c r="C3" s="22"/>
      <c r="D3" s="22"/>
      <c r="E3" s="22"/>
      <c r="F3" s="16"/>
      <c r="G3" s="17"/>
      <c r="H3" s="18" t="s">
        <v>2</v>
      </c>
      <c r="I3" s="18"/>
    </row>
    <row r="4" spans="1:9" s="1" customFormat="1" ht="18" customHeight="1" x14ac:dyDescent="0.1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1" t="s">
        <v>8</v>
      </c>
      <c r="G4" s="32" t="s">
        <v>9</v>
      </c>
      <c r="H4" s="30"/>
      <c r="I4" s="30"/>
    </row>
    <row r="5" spans="1:9" s="1" customFormat="1" ht="18" customHeight="1" x14ac:dyDescent="0.15">
      <c r="A5" s="30"/>
      <c r="B5" s="30"/>
      <c r="C5" s="30"/>
      <c r="D5" s="30"/>
      <c r="E5" s="30"/>
      <c r="F5" s="31"/>
      <c r="G5" s="8" t="s">
        <v>10</v>
      </c>
      <c r="H5" s="6" t="s">
        <v>11</v>
      </c>
      <c r="I5" s="6" t="s">
        <v>12</v>
      </c>
    </row>
    <row r="6" spans="1:9" s="2" customFormat="1" ht="18" customHeight="1" x14ac:dyDescent="0.15">
      <c r="A6" s="9"/>
      <c r="B6" s="10" t="s">
        <v>13</v>
      </c>
      <c r="C6" s="9" t="s">
        <v>14</v>
      </c>
      <c r="D6" s="9"/>
      <c r="E6" s="9"/>
      <c r="F6" s="11"/>
      <c r="G6" s="12"/>
      <c r="H6" s="10"/>
      <c r="I6" s="10"/>
    </row>
    <row r="7" spans="1:9" s="1" customFormat="1" ht="36.75" customHeight="1" x14ac:dyDescent="0.15">
      <c r="A7" s="6">
        <v>1</v>
      </c>
      <c r="B7" s="6" t="s">
        <v>15</v>
      </c>
      <c r="C7" s="13" t="s">
        <v>65</v>
      </c>
      <c r="D7" s="13" t="s">
        <v>17</v>
      </c>
      <c r="E7" s="6" t="s">
        <v>18</v>
      </c>
      <c r="F7" s="7">
        <v>5611</v>
      </c>
      <c r="G7" s="8"/>
      <c r="H7" s="6">
        <f>ROUND(F7*G7,0)</f>
        <v>0</v>
      </c>
      <c r="I7" s="6"/>
    </row>
    <row r="8" spans="1:9" s="1" customFormat="1" ht="36.75" customHeight="1" x14ac:dyDescent="0.15">
      <c r="A8" s="6">
        <v>2</v>
      </c>
      <c r="B8" s="6" t="s">
        <v>66</v>
      </c>
      <c r="C8" s="13" t="s">
        <v>65</v>
      </c>
      <c r="D8" s="13" t="s">
        <v>67</v>
      </c>
      <c r="E8" s="6" t="s">
        <v>18</v>
      </c>
      <c r="F8" s="7">
        <v>11315</v>
      </c>
      <c r="G8" s="8"/>
      <c r="H8" s="6">
        <f t="shared" ref="H8:H13" si="0">ROUND(F8*G8,0)</f>
        <v>0</v>
      </c>
      <c r="I8" s="6"/>
    </row>
    <row r="9" spans="1:9" s="1" customFormat="1" ht="36.75" customHeight="1" x14ac:dyDescent="0.15">
      <c r="A9" s="6">
        <v>3</v>
      </c>
      <c r="B9" s="6" t="s">
        <v>68</v>
      </c>
      <c r="C9" s="13" t="s">
        <v>65</v>
      </c>
      <c r="D9" s="13" t="s">
        <v>69</v>
      </c>
      <c r="E9" s="6" t="s">
        <v>18</v>
      </c>
      <c r="F9" s="7">
        <v>10528</v>
      </c>
      <c r="G9" s="8"/>
      <c r="H9" s="6">
        <f t="shared" si="0"/>
        <v>0</v>
      </c>
      <c r="I9" s="6"/>
    </row>
    <row r="10" spans="1:9" s="1" customFormat="1" ht="25.5" customHeight="1" x14ac:dyDescent="0.15">
      <c r="A10" s="6">
        <v>4</v>
      </c>
      <c r="B10" s="6" t="s">
        <v>19</v>
      </c>
      <c r="C10" s="13" t="s">
        <v>20</v>
      </c>
      <c r="D10" s="13" t="s">
        <v>21</v>
      </c>
      <c r="E10" s="6" t="s">
        <v>22</v>
      </c>
      <c r="F10" s="7">
        <v>3257.4</v>
      </c>
      <c r="G10" s="8"/>
      <c r="H10" s="6">
        <f t="shared" si="0"/>
        <v>0</v>
      </c>
      <c r="I10" s="6"/>
    </row>
    <row r="11" spans="1:9" s="2" customFormat="1" ht="18" customHeight="1" x14ac:dyDescent="0.15">
      <c r="A11" s="24" t="s">
        <v>23</v>
      </c>
      <c r="B11" s="24"/>
      <c r="C11" s="24"/>
      <c r="D11" s="24"/>
      <c r="E11" s="24"/>
      <c r="F11" s="25"/>
      <c r="G11" s="26"/>
      <c r="H11" s="10">
        <f>SUM(H7:H10)</f>
        <v>0</v>
      </c>
      <c r="I11" s="10"/>
    </row>
    <row r="12" spans="1:9" s="2" customFormat="1" ht="18" customHeight="1" x14ac:dyDescent="0.15">
      <c r="A12" s="9"/>
      <c r="B12" s="10" t="s">
        <v>24</v>
      </c>
      <c r="C12" s="9" t="s">
        <v>25</v>
      </c>
      <c r="D12" s="9"/>
      <c r="E12" s="9"/>
      <c r="F12" s="11"/>
      <c r="G12" s="12"/>
      <c r="H12" s="10"/>
      <c r="I12" s="10"/>
    </row>
    <row r="13" spans="1:9" s="1" customFormat="1" ht="36.75" customHeight="1" x14ac:dyDescent="0.15">
      <c r="A13" s="6">
        <v>5</v>
      </c>
      <c r="B13" s="6" t="s">
        <v>26</v>
      </c>
      <c r="C13" s="13" t="s">
        <v>27</v>
      </c>
      <c r="D13" s="13" t="s">
        <v>70</v>
      </c>
      <c r="E13" s="6" t="s">
        <v>18</v>
      </c>
      <c r="F13" s="7">
        <f>4476+8893+3556+171</f>
        <v>17096</v>
      </c>
      <c r="G13" s="8"/>
      <c r="H13" s="6">
        <f t="shared" si="0"/>
        <v>0</v>
      </c>
      <c r="I13" s="6"/>
    </row>
    <row r="14" spans="1:9" s="1" customFormat="1" ht="36.75" customHeight="1" x14ac:dyDescent="0.15">
      <c r="A14" s="6">
        <v>6</v>
      </c>
      <c r="B14" s="6" t="s">
        <v>71</v>
      </c>
      <c r="C14" s="13" t="s">
        <v>27</v>
      </c>
      <c r="D14" s="13" t="s">
        <v>72</v>
      </c>
      <c r="E14" s="6" t="s">
        <v>18</v>
      </c>
      <c r="F14" s="7">
        <f>8086+3228</f>
        <v>11314</v>
      </c>
      <c r="G14" s="8"/>
      <c r="H14" s="6">
        <f>ROUND(F14*G14,0)</f>
        <v>0</v>
      </c>
      <c r="I14" s="6"/>
    </row>
    <row r="15" spans="1:9" s="1" customFormat="1" ht="48" customHeight="1" x14ac:dyDescent="0.15">
      <c r="A15" s="6">
        <v>7</v>
      </c>
      <c r="B15" s="6" t="s">
        <v>73</v>
      </c>
      <c r="C15" s="13" t="s">
        <v>74</v>
      </c>
      <c r="D15" s="13" t="s">
        <v>75</v>
      </c>
      <c r="E15" s="6" t="s">
        <v>18</v>
      </c>
      <c r="F15" s="7">
        <v>2895</v>
      </c>
      <c r="G15" s="8"/>
      <c r="H15" s="6">
        <f t="shared" ref="H15:H20" si="1">ROUND(F15*G15,0)</f>
        <v>0</v>
      </c>
      <c r="I15" s="6"/>
    </row>
    <row r="16" spans="1:9" s="1" customFormat="1" ht="48" customHeight="1" x14ac:dyDescent="0.15">
      <c r="A16" s="6">
        <v>8</v>
      </c>
      <c r="B16" s="6" t="s">
        <v>29</v>
      </c>
      <c r="C16" s="13" t="s">
        <v>30</v>
      </c>
      <c r="D16" s="13" t="s">
        <v>76</v>
      </c>
      <c r="E16" s="6" t="s">
        <v>18</v>
      </c>
      <c r="F16" s="7">
        <f>4476+8893+3556+3228+171</f>
        <v>20324</v>
      </c>
      <c r="G16" s="8"/>
      <c r="H16" s="6">
        <f t="shared" si="1"/>
        <v>0</v>
      </c>
      <c r="I16" s="6"/>
    </row>
    <row r="17" spans="1:9" s="1" customFormat="1" ht="48" customHeight="1" x14ac:dyDescent="0.15">
      <c r="A17" s="6">
        <v>9</v>
      </c>
      <c r="B17" s="6" t="s">
        <v>77</v>
      </c>
      <c r="C17" s="13" t="s">
        <v>78</v>
      </c>
      <c r="D17" s="13" t="s">
        <v>79</v>
      </c>
      <c r="E17" s="6" t="s">
        <v>18</v>
      </c>
      <c r="F17" s="7">
        <f>8086+2895</f>
        <v>10981</v>
      </c>
      <c r="G17" s="8"/>
      <c r="H17" s="6">
        <f t="shared" si="1"/>
        <v>0</v>
      </c>
      <c r="I17" s="6"/>
    </row>
    <row r="18" spans="1:9" s="2" customFormat="1" ht="18" customHeight="1" x14ac:dyDescent="0.15">
      <c r="A18" s="24" t="s">
        <v>23</v>
      </c>
      <c r="B18" s="24"/>
      <c r="C18" s="24"/>
      <c r="D18" s="24"/>
      <c r="E18" s="24"/>
      <c r="F18" s="25"/>
      <c r="G18" s="26"/>
      <c r="H18" s="10">
        <f>SUM(H13:H17)</f>
        <v>0</v>
      </c>
      <c r="I18" s="10"/>
    </row>
    <row r="19" spans="1:9" s="2" customFormat="1" ht="18" customHeight="1" x14ac:dyDescent="0.15">
      <c r="A19" s="9"/>
      <c r="B19" s="10" t="s">
        <v>36</v>
      </c>
      <c r="C19" s="9" t="s">
        <v>37</v>
      </c>
      <c r="D19" s="9"/>
      <c r="E19" s="9"/>
      <c r="F19" s="11"/>
      <c r="G19" s="34"/>
      <c r="H19" s="10"/>
      <c r="I19" s="10"/>
    </row>
    <row r="20" spans="1:9" s="1" customFormat="1" ht="25.5" customHeight="1" x14ac:dyDescent="0.15">
      <c r="A20" s="6">
        <v>10</v>
      </c>
      <c r="B20" s="6" t="s">
        <v>38</v>
      </c>
      <c r="C20" s="13" t="s">
        <v>39</v>
      </c>
      <c r="D20" s="13" t="s">
        <v>40</v>
      </c>
      <c r="E20" s="6" t="s">
        <v>41</v>
      </c>
      <c r="F20" s="14">
        <v>19</v>
      </c>
      <c r="G20" s="8"/>
      <c r="H20" s="6">
        <f t="shared" si="1"/>
        <v>0</v>
      </c>
      <c r="I20" s="6"/>
    </row>
    <row r="21" spans="1:9" s="2" customFormat="1" ht="18" customHeight="1" x14ac:dyDescent="0.15">
      <c r="A21" s="24" t="s">
        <v>23</v>
      </c>
      <c r="B21" s="24"/>
      <c r="C21" s="24"/>
      <c r="D21" s="24"/>
      <c r="E21" s="24"/>
      <c r="F21" s="25"/>
      <c r="G21" s="26"/>
      <c r="H21" s="10">
        <f>SUM(H20:H20)</f>
        <v>0</v>
      </c>
      <c r="I21" s="10"/>
    </row>
    <row r="22" spans="1:9" s="2" customFormat="1" ht="18" customHeight="1" x14ac:dyDescent="0.15">
      <c r="A22" s="24" t="s">
        <v>42</v>
      </c>
      <c r="B22" s="24"/>
      <c r="C22" s="24"/>
      <c r="D22" s="24"/>
      <c r="E22" s="24"/>
      <c r="F22" s="25"/>
      <c r="G22" s="26"/>
      <c r="H22" s="10">
        <f>H21+H18+H11</f>
        <v>0</v>
      </c>
      <c r="I22" s="10"/>
    </row>
    <row r="23" spans="1:9" s="2" customFormat="1" ht="18" customHeight="1" x14ac:dyDescent="0.15">
      <c r="A23" s="24" t="s">
        <v>43</v>
      </c>
      <c r="B23" s="24"/>
      <c r="C23" s="24"/>
      <c r="D23" s="24"/>
      <c r="E23" s="24"/>
      <c r="F23" s="25"/>
      <c r="G23" s="26"/>
      <c r="H23" s="10">
        <f>H22</f>
        <v>0</v>
      </c>
      <c r="I23" s="10"/>
    </row>
    <row r="24" spans="1:9" s="1" customFormat="1" ht="18.75" customHeight="1" x14ac:dyDescent="0.15">
      <c r="A24" s="27"/>
      <c r="B24" s="27"/>
      <c r="C24" s="27"/>
      <c r="D24" s="27"/>
      <c r="E24" s="27"/>
      <c r="F24" s="28"/>
      <c r="G24" s="29"/>
      <c r="H24" s="18"/>
      <c r="I24" s="18"/>
    </row>
  </sheetData>
  <sheetProtection algorithmName="SHA-512" hashValue="nXj0ykQHnLs+LJ4fDjQ6p8TvlWEQ1wumoFVukVUOcWFEaNiq6C1bqt/cAD6NATEnyd0TC+xjNOg9sh+geEFABg==" saltValue="78UVPr0wfpBzzafewneO4A==" spinCount="100000" sheet="1" objects="1"/>
  <mergeCells count="19">
    <mergeCell ref="A23:G23"/>
    <mergeCell ref="A24:G24"/>
    <mergeCell ref="H24:I24"/>
    <mergeCell ref="A4:A5"/>
    <mergeCell ref="B4:B5"/>
    <mergeCell ref="C4:C5"/>
    <mergeCell ref="D4:D5"/>
    <mergeCell ref="E4:E5"/>
    <mergeCell ref="F4:F5"/>
    <mergeCell ref="G4:I4"/>
    <mergeCell ref="A11:G11"/>
    <mergeCell ref="A18:G18"/>
    <mergeCell ref="A21:G21"/>
    <mergeCell ref="A22:G22"/>
    <mergeCell ref="A1:G1"/>
    <mergeCell ref="H1:I1"/>
    <mergeCell ref="A2:I2"/>
    <mergeCell ref="A3:G3"/>
    <mergeCell ref="H3:I3"/>
  </mergeCells>
  <phoneticPr fontId="6" type="noConversion"/>
  <pageMargins left="0.75" right="0.75" top="1" bottom="1" header="0.51180555555555596" footer="0.51180555555555596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17"/>
  <sheetViews>
    <sheetView tabSelected="1" view="pageBreakPreview" zoomScaleNormal="100" zoomScaleSheetLayoutView="100" workbookViewId="0">
      <selection activeCell="G5" sqref="G5"/>
    </sheetView>
  </sheetViews>
  <sheetFormatPr defaultColWidth="6.75" defaultRowHeight="13.5" x14ac:dyDescent="0.15"/>
  <cols>
    <col min="1" max="1" width="4.875" style="1" customWidth="1"/>
    <col min="2" max="2" width="10.375" style="1" customWidth="1"/>
    <col min="3" max="3" width="11.5" style="1" customWidth="1"/>
    <col min="4" max="4" width="17.375" style="1" customWidth="1"/>
    <col min="5" max="5" width="4.75" style="1" customWidth="1"/>
    <col min="6" max="6" width="7.125" style="3" customWidth="1"/>
    <col min="7" max="7" width="10.625" style="4" customWidth="1"/>
    <col min="8" max="9" width="10.625" style="5" customWidth="1"/>
    <col min="10" max="16382" width="6.75" style="1"/>
  </cols>
  <sheetData>
    <row r="1" spans="1:9" s="1" customFormat="1" ht="24" customHeight="1" x14ac:dyDescent="0.15">
      <c r="A1" s="15"/>
      <c r="B1" s="15"/>
      <c r="C1" s="15"/>
      <c r="D1" s="15"/>
      <c r="E1" s="15"/>
      <c r="F1" s="16"/>
      <c r="G1" s="17"/>
      <c r="H1" s="18"/>
      <c r="I1" s="18"/>
    </row>
    <row r="2" spans="1:9" s="1" customFormat="1" ht="29.25" customHeight="1" x14ac:dyDescent="0.15">
      <c r="A2" s="19" t="s">
        <v>0</v>
      </c>
      <c r="B2" s="19"/>
      <c r="C2" s="19"/>
      <c r="D2" s="19"/>
      <c r="E2" s="19"/>
      <c r="F2" s="20"/>
      <c r="G2" s="21"/>
      <c r="H2" s="19"/>
      <c r="I2" s="19"/>
    </row>
    <row r="3" spans="1:9" s="1" customFormat="1" ht="36.75" customHeight="1" x14ac:dyDescent="0.15">
      <c r="A3" s="22" t="s">
        <v>80</v>
      </c>
      <c r="B3" s="22"/>
      <c r="C3" s="22"/>
      <c r="D3" s="22"/>
      <c r="E3" s="22"/>
      <c r="F3" s="22"/>
      <c r="G3" s="23"/>
      <c r="H3" s="18" t="s">
        <v>2</v>
      </c>
      <c r="I3" s="18"/>
    </row>
    <row r="4" spans="1:9" s="1" customFormat="1" ht="18" customHeight="1" x14ac:dyDescent="0.1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1" t="s">
        <v>8</v>
      </c>
      <c r="G4" s="32" t="s">
        <v>9</v>
      </c>
      <c r="H4" s="30"/>
      <c r="I4" s="30"/>
    </row>
    <row r="5" spans="1:9" s="1" customFormat="1" ht="18" customHeight="1" x14ac:dyDescent="0.15">
      <c r="A5" s="30"/>
      <c r="B5" s="30"/>
      <c r="C5" s="30"/>
      <c r="D5" s="30"/>
      <c r="E5" s="30"/>
      <c r="F5" s="31"/>
      <c r="G5" s="8" t="s">
        <v>10</v>
      </c>
      <c r="H5" s="6" t="s">
        <v>11</v>
      </c>
      <c r="I5" s="6" t="s">
        <v>12</v>
      </c>
    </row>
    <row r="6" spans="1:9" s="2" customFormat="1" ht="18" customHeight="1" x14ac:dyDescent="0.15">
      <c r="A6" s="9"/>
      <c r="B6" s="10"/>
      <c r="C6" s="9" t="s">
        <v>45</v>
      </c>
      <c r="D6" s="9"/>
      <c r="E6" s="9"/>
      <c r="F6" s="11"/>
      <c r="G6" s="12"/>
      <c r="H6" s="10"/>
      <c r="I6" s="10"/>
    </row>
    <row r="7" spans="1:9" s="1" customFormat="1" ht="25.5" customHeight="1" x14ac:dyDescent="0.15">
      <c r="A7" s="6">
        <v>1</v>
      </c>
      <c r="B7" s="6" t="s">
        <v>46</v>
      </c>
      <c r="C7" s="13" t="s">
        <v>47</v>
      </c>
      <c r="D7" s="13" t="s">
        <v>81</v>
      </c>
      <c r="E7" s="6" t="s">
        <v>18</v>
      </c>
      <c r="F7" s="7">
        <v>1693</v>
      </c>
      <c r="G7" s="8"/>
      <c r="H7" s="6">
        <f>ROUND(F7*G7,0)</f>
        <v>0</v>
      </c>
      <c r="I7" s="6"/>
    </row>
    <row r="8" spans="1:9" s="2" customFormat="1" ht="18" customHeight="1" x14ac:dyDescent="0.15">
      <c r="A8" s="24" t="s">
        <v>23</v>
      </c>
      <c r="B8" s="24"/>
      <c r="C8" s="24"/>
      <c r="D8" s="24"/>
      <c r="E8" s="24"/>
      <c r="F8" s="24"/>
      <c r="G8" s="33"/>
      <c r="H8" s="10">
        <f>SUM(H7:H7)</f>
        <v>0</v>
      </c>
      <c r="I8" s="10"/>
    </row>
    <row r="9" spans="1:9" s="1" customFormat="1" ht="18" customHeight="1" x14ac:dyDescent="0.15">
      <c r="A9" s="6"/>
      <c r="B9" s="6"/>
      <c r="C9" s="13"/>
      <c r="D9" s="13"/>
      <c r="E9" s="6"/>
      <c r="F9" s="7"/>
      <c r="G9" s="8"/>
      <c r="H9" s="6"/>
      <c r="I9" s="6"/>
    </row>
    <row r="10" spans="1:9" s="1" customFormat="1" ht="18" customHeight="1" x14ac:dyDescent="0.15">
      <c r="A10" s="6"/>
      <c r="B10" s="6"/>
      <c r="C10" s="13"/>
      <c r="D10" s="13"/>
      <c r="E10" s="6"/>
      <c r="F10" s="7"/>
      <c r="G10" s="8"/>
      <c r="H10" s="6"/>
      <c r="I10" s="6"/>
    </row>
    <row r="11" spans="1:9" s="1" customFormat="1" ht="18" customHeight="1" x14ac:dyDescent="0.15">
      <c r="A11" s="6"/>
      <c r="B11" s="6"/>
      <c r="C11" s="13"/>
      <c r="D11" s="13"/>
      <c r="E11" s="6"/>
      <c r="F11" s="7"/>
      <c r="G11" s="8"/>
      <c r="H11" s="6"/>
      <c r="I11" s="6"/>
    </row>
    <row r="12" spans="1:9" s="1" customFormat="1" ht="18" customHeight="1" x14ac:dyDescent="0.15">
      <c r="A12" s="6"/>
      <c r="B12" s="6"/>
      <c r="C12" s="13"/>
      <c r="D12" s="13"/>
      <c r="E12" s="6"/>
      <c r="F12" s="7"/>
      <c r="G12" s="8"/>
      <c r="H12" s="6"/>
      <c r="I12" s="6"/>
    </row>
    <row r="13" spans="1:9" s="1" customFormat="1" ht="18" customHeight="1" x14ac:dyDescent="0.15">
      <c r="A13" s="6"/>
      <c r="B13" s="6"/>
      <c r="C13" s="13"/>
      <c r="D13" s="13"/>
      <c r="E13" s="6"/>
      <c r="F13" s="7"/>
      <c r="G13" s="8"/>
      <c r="H13" s="6"/>
      <c r="I13" s="6"/>
    </row>
    <row r="14" spans="1:9" s="1" customFormat="1" ht="18" customHeight="1" x14ac:dyDescent="0.15">
      <c r="A14" s="6"/>
      <c r="B14" s="6"/>
      <c r="C14" s="13"/>
      <c r="D14" s="13"/>
      <c r="E14" s="6"/>
      <c r="F14" s="7"/>
      <c r="G14" s="8"/>
      <c r="H14" s="6"/>
      <c r="I14" s="6"/>
    </row>
    <row r="15" spans="1:9" s="2" customFormat="1" ht="18" customHeight="1" x14ac:dyDescent="0.15">
      <c r="A15" s="24" t="s">
        <v>42</v>
      </c>
      <c r="B15" s="24"/>
      <c r="C15" s="24"/>
      <c r="D15" s="24"/>
      <c r="E15" s="24"/>
      <c r="F15" s="25"/>
      <c r="G15" s="26"/>
      <c r="H15" s="10">
        <f>H8</f>
        <v>0</v>
      </c>
      <c r="I15" s="10"/>
    </row>
    <row r="16" spans="1:9" s="2" customFormat="1" ht="18" customHeight="1" x14ac:dyDescent="0.15">
      <c r="A16" s="24" t="s">
        <v>43</v>
      </c>
      <c r="B16" s="24"/>
      <c r="C16" s="24"/>
      <c r="D16" s="24"/>
      <c r="E16" s="24"/>
      <c r="F16" s="25"/>
      <c r="G16" s="26"/>
      <c r="H16" s="10">
        <f>H15</f>
        <v>0</v>
      </c>
      <c r="I16" s="10"/>
    </row>
    <row r="17" spans="1:9" s="1" customFormat="1" ht="18.75" customHeight="1" x14ac:dyDescent="0.15">
      <c r="A17" s="27"/>
      <c r="B17" s="27"/>
      <c r="C17" s="27"/>
      <c r="D17" s="27"/>
      <c r="E17" s="27"/>
      <c r="F17" s="28"/>
      <c r="G17" s="29"/>
      <c r="H17" s="18"/>
      <c r="I17" s="18"/>
    </row>
  </sheetData>
  <sheetProtection algorithmName="SHA-512" hashValue="9VEB66txL4cN28lfFlPsAS4UUfJFKtZChyu6UTLeouFOptjSAo1Ii4Q+TWL2KTeXwzqgiFdXSmZ+rOCBtfYCJA==" saltValue="CgRySJJAa2+lNjBk8rf6aQ==" spinCount="100000" sheet="1" objects="1"/>
  <mergeCells count="17">
    <mergeCell ref="G4:I4"/>
    <mergeCell ref="A8:G8"/>
    <mergeCell ref="A15:G15"/>
    <mergeCell ref="A16:G16"/>
    <mergeCell ref="A17:G17"/>
    <mergeCell ref="H17:I17"/>
    <mergeCell ref="A4:A5"/>
    <mergeCell ref="B4:B5"/>
    <mergeCell ref="C4:C5"/>
    <mergeCell ref="D4:D5"/>
    <mergeCell ref="E4:E5"/>
    <mergeCell ref="F4:F5"/>
    <mergeCell ref="A1:G1"/>
    <mergeCell ref="H1:I1"/>
    <mergeCell ref="A2:I2"/>
    <mergeCell ref="A3:G3"/>
    <mergeCell ref="H3:I3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机场辅路中修工程--道路工程</vt:lpstr>
      <vt:lpstr>机场辅路中修工程--交通工程</vt:lpstr>
      <vt:lpstr>京沈高速辅路（王四营桥-豆各庄桥）--道路工程</vt:lpstr>
      <vt:lpstr>京沈高速辅路（王四营桥-豆各庄桥）--交通工程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</dc:creator>
  <cp:lastModifiedBy>WXR</cp:lastModifiedBy>
  <dcterms:created xsi:type="dcterms:W3CDTF">2017-03-08T02:50:07Z</dcterms:created>
  <dcterms:modified xsi:type="dcterms:W3CDTF">2017-03-14T07:08:50Z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