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95" windowWidth="10005" windowHeight="6915" tabRatio="871" activeTab="0"/>
  </bookViews>
  <sheets>
    <sheet name="2016来广营西路" sheetId="1" r:id="rId1"/>
    <sheet name="补充工程量清单项目及计算规则" sheetId="2" state="hidden" r:id="rId2"/>
  </sheets>
  <definedNames/>
  <calcPr fullCalcOnLoad="1"/>
</workbook>
</file>

<file path=xl/sharedStrings.xml><?xml version="1.0" encoding="utf-8"?>
<sst xmlns="http://schemas.openxmlformats.org/spreadsheetml/2006/main" count="394" uniqueCount="185">
  <si>
    <t/>
  </si>
  <si>
    <t>m</t>
  </si>
  <si>
    <t>m</t>
  </si>
  <si>
    <t>m2</t>
  </si>
  <si>
    <t>m2</t>
  </si>
  <si>
    <t>m2</t>
  </si>
  <si>
    <t>m2</t>
  </si>
  <si>
    <t>m2</t>
  </si>
  <si>
    <t>m2</t>
  </si>
  <si>
    <t>m2</t>
  </si>
  <si>
    <t>m2</t>
  </si>
  <si>
    <t>m3</t>
  </si>
  <si>
    <t>座</t>
  </si>
  <si>
    <t>座</t>
  </si>
  <si>
    <t>台</t>
  </si>
  <si>
    <t>棵</t>
  </si>
  <si>
    <t>项目名称</t>
  </si>
  <si>
    <t>项目特征描述</t>
  </si>
  <si>
    <t>项目编码</t>
  </si>
  <si>
    <t>1cm</t>
  </si>
  <si>
    <t>综合单价</t>
  </si>
  <si>
    <t>合价</t>
  </si>
  <si>
    <t>金额（元）</t>
  </si>
  <si>
    <t>计量单位</t>
  </si>
  <si>
    <t>工程量</t>
  </si>
  <si>
    <t>本页小计</t>
  </si>
  <si>
    <t>序号</t>
  </si>
  <si>
    <t>编码</t>
  </si>
  <si>
    <t>040310002001</t>
  </si>
  <si>
    <t>040310002002</t>
  </si>
  <si>
    <t>040310002003</t>
  </si>
  <si>
    <t>040310002004</t>
  </si>
  <si>
    <t>040310001001</t>
  </si>
  <si>
    <t>灌缝</t>
  </si>
  <si>
    <t>橡胶沥青防水粘结层</t>
  </si>
  <si>
    <t>挪移电箱</t>
  </si>
  <si>
    <t>挪移报刊亭</t>
  </si>
  <si>
    <t>040204007001</t>
  </si>
  <si>
    <t>040204007002</t>
  </si>
  <si>
    <t>040204007003</t>
  </si>
  <si>
    <t>040204007004</t>
  </si>
  <si>
    <t>040204007005</t>
  </si>
  <si>
    <t>040204007006</t>
  </si>
  <si>
    <t>混凝土表面涂界面剂
1.界面剂</t>
  </si>
  <si>
    <t>计算规则</t>
  </si>
  <si>
    <t>040203008001</t>
  </si>
  <si>
    <t>侵占绿化</t>
  </si>
  <si>
    <t>混凝土表面凿毛</t>
  </si>
  <si>
    <t>混凝土表面凿毛</t>
  </si>
  <si>
    <t>材料
厚度</t>
  </si>
  <si>
    <t>材料
厚度</t>
  </si>
  <si>
    <t>040801009001</t>
  </si>
  <si>
    <t>040801009002</t>
  </si>
  <si>
    <t>项目名称</t>
  </si>
  <si>
    <t>项目特征</t>
  </si>
  <si>
    <t>移栽桃树 胸径10cm</t>
  </si>
  <si>
    <t>桥面局部冷油修复</t>
  </si>
  <si>
    <t>计量单位</t>
  </si>
  <si>
    <t>工程内容</t>
  </si>
  <si>
    <t>混凝土表面聚合物砂浆修补、涂保护剂</t>
  </si>
  <si>
    <t>拆除桥面铺装
1.钢筋混凝土
2.7cm</t>
  </si>
  <si>
    <t>拆除桥面铺装
1.沥青混凝土
2.8cm</t>
  </si>
  <si>
    <t>材料
工艺
厚度</t>
  </si>
  <si>
    <t>材料
工艺
厚度</t>
  </si>
  <si>
    <t>材料
工艺
厚度</t>
  </si>
  <si>
    <t>材料
工艺
厚度</t>
  </si>
  <si>
    <t>降井处理</t>
  </si>
  <si>
    <t>其中：
暂估价</t>
  </si>
  <si>
    <t>分部分项工程量清单与计价表</t>
  </si>
  <si>
    <t>040203006001</t>
  </si>
  <si>
    <t>沥青混凝土</t>
  </si>
  <si>
    <t>铣刨路面</t>
  </si>
  <si>
    <t>041001002001</t>
  </si>
  <si>
    <t>拆除人行道</t>
  </si>
  <si>
    <t>041001005001</t>
  </si>
  <si>
    <t>拆除侧、平(缘）石</t>
  </si>
  <si>
    <t>040204002001</t>
  </si>
  <si>
    <t>人行道块料铺设</t>
  </si>
  <si>
    <t>040204004001</t>
  </si>
  <si>
    <t>安砌侧(平、缘）石</t>
  </si>
  <si>
    <t>个</t>
  </si>
  <si>
    <t>t</t>
  </si>
  <si>
    <t>041001001001</t>
  </si>
  <si>
    <t>拆除路面</t>
  </si>
  <si>
    <t>040203006002</t>
  </si>
  <si>
    <t>040203006003</t>
  </si>
  <si>
    <t>040203006004</t>
  </si>
  <si>
    <t>040203006005</t>
  </si>
  <si>
    <t>附属工程</t>
  </si>
  <si>
    <t>040204002002</t>
  </si>
  <si>
    <t>040202006001</t>
  </si>
  <si>
    <t>石灰、粉煤灰、碎（砾）石</t>
  </si>
  <si>
    <t>040501001001</t>
  </si>
  <si>
    <t>混凝土管</t>
  </si>
  <si>
    <t>040504009001</t>
  </si>
  <si>
    <t>040504009002</t>
  </si>
  <si>
    <t>040204006001</t>
  </si>
  <si>
    <t>检查井加固</t>
  </si>
  <si>
    <t>树池砌筑</t>
  </si>
  <si>
    <t>交通工程</t>
  </si>
  <si>
    <t>040205006001</t>
  </si>
  <si>
    <t>标线</t>
  </si>
  <si>
    <t>040205006002</t>
  </si>
  <si>
    <t>040205006003</t>
  </si>
  <si>
    <t>040205008001</t>
  </si>
  <si>
    <t>横道线</t>
  </si>
  <si>
    <t>040205007001</t>
  </si>
  <si>
    <t>标记</t>
  </si>
  <si>
    <t>040205007002</t>
  </si>
  <si>
    <t>合   计</t>
  </si>
  <si>
    <t>040202006002</t>
  </si>
  <si>
    <t>拆除基层</t>
  </si>
  <si>
    <t>040101001001</t>
  </si>
  <si>
    <t>挖一般土方</t>
  </si>
  <si>
    <t>040204004002</t>
  </si>
  <si>
    <t>排水工程</t>
  </si>
  <si>
    <t>工程名称：2016年来广营西路(北五环顾家庄桥～广顺北大街)大修工程</t>
  </si>
  <si>
    <t>一</t>
  </si>
  <si>
    <t>拆除工程</t>
  </si>
  <si>
    <t>041001004005</t>
  </si>
  <si>
    <t>1.材质:沥青混凝土
2.厚度:3cm</t>
  </si>
  <si>
    <t>041001004006</t>
  </si>
  <si>
    <t>1.材质:沥青混凝土
2.厚度:8cm</t>
  </si>
  <si>
    <t>041001004004</t>
  </si>
  <si>
    <t>1.材质:沥青混凝土
2.厚度:12cm</t>
  </si>
  <si>
    <t>1.材质:混凝土步道砖</t>
  </si>
  <si>
    <t>1.材质:沥青柏油类
2.厚度:12cm</t>
  </si>
  <si>
    <t>041001003004</t>
  </si>
  <si>
    <t>1.材质:旧路基层（二灰）
2.厚度:16cm</t>
  </si>
  <si>
    <t>041001003005</t>
  </si>
  <si>
    <t>1.材质:灰土
2.厚度:22cm</t>
  </si>
  <si>
    <t>041001003006</t>
  </si>
  <si>
    <t>1.材质:二灰碎石
2.厚度:17cm</t>
  </si>
  <si>
    <t>1.材质:砼路缘石</t>
  </si>
  <si>
    <t>04B003</t>
  </si>
  <si>
    <t>沥青混合料旧料回收</t>
  </si>
  <si>
    <t>1.已使用年限:8年以上</t>
  </si>
  <si>
    <t>二</t>
  </si>
  <si>
    <t>路面工程（车行道）</t>
  </si>
  <si>
    <t>1.沥青混凝土种类:改性（SBS）沥青玛蹄脂SMA-16
2.石料粒径:玄武岩碎石料水洗
3.厚度:5cm
4.粘层:改性（SBS）乳化沥青（蒸发残留物不小于62%）</t>
  </si>
  <si>
    <t>1.沥青混凝土种类:温拌粗粒式沥青混凝土WAC-25C
2.厚度:8cm
3.下封层:1cm</t>
  </si>
  <si>
    <t>1.沥青混凝土种类:抗车辙粗粒式沥青混凝土KAC-25C（RA+）
2.厚度:8cm
3.下封层:1cm</t>
  </si>
  <si>
    <t>1.材料:石灰粉煤灰碎石（掺2~3%水泥）
2.厚度:16cm
3.透层:改性（SBS）乳化沥青</t>
  </si>
  <si>
    <t>三</t>
  </si>
  <si>
    <t>路面工程（非机动车道）</t>
  </si>
  <si>
    <t>1.沥青混凝土种类:温拌细粒式沥青混凝土WAC-13C
2.厚度:4cm
3.粘层:改性（SBS）乳化沥青</t>
  </si>
  <si>
    <t>1.沥青混凝土种类:温拌中粒式沥青混凝土WAC-16C
2.厚度:5cm
3.透层:改性（SBS）乳化沥青</t>
  </si>
  <si>
    <t>四</t>
  </si>
  <si>
    <t>1.块料品种:挤压式混凝土防滑步道砖
2.规格:10*20*6cm
3.找平层:1：3水泥砂浆 3cm</t>
  </si>
  <si>
    <t>1.材料:石灰粉煤灰碎石（掺2~3%水泥）
2.厚度:20cm</t>
  </si>
  <si>
    <t>1.材料品种、规格:定型标准混凝土树池
2.树池尺寸:1.0*1.0m
3.树池盖面材料品种:砼树池盖板</t>
  </si>
  <si>
    <t>1.材料品种、规格:定型标准混凝土树池
2.树池尺寸:1.5*1.5m</t>
  </si>
  <si>
    <t>1.土壤类别:隔离带铺装挖土</t>
  </si>
  <si>
    <t>1.材料品种:乙1型挤压式砼缘石
2.规格:12*30*49.5cm
3.M7.5水泥砂浆卧底
4.后背砼:C15豆石</t>
  </si>
  <si>
    <t>1.材料品种:乙2型挤压式砼缘石
2.规格:8/10*20*49.5cm
3.M7.5水泥砂浆卧底
4.后背砼:C15豆石</t>
  </si>
  <si>
    <t>五</t>
  </si>
  <si>
    <t>1.做法:详见图纸
2.材料品种:C25早强混凝土</t>
  </si>
  <si>
    <t>雨水口加固</t>
  </si>
  <si>
    <t>更换雨水篦子</t>
  </si>
  <si>
    <t>1.材质:铸铁
2.规格:现状综合
3.详见图纸</t>
  </si>
  <si>
    <t>040504009003</t>
  </si>
  <si>
    <t>挪移雨水口</t>
  </si>
  <si>
    <t>1.规格:现状综合
2.详见图纸</t>
  </si>
  <si>
    <t>1.规格:雨水支管Φ300
2.垫层、基础材质及厚度:C25砼满包加固</t>
  </si>
  <si>
    <t>六</t>
  </si>
  <si>
    <t>慢行系统整治工程</t>
  </si>
  <si>
    <t>040202006003</t>
  </si>
  <si>
    <t>040203009001</t>
  </si>
  <si>
    <t>非机动车彩色路面</t>
  </si>
  <si>
    <t>1.强度:大于30MPa
2.厚度:不小于5mm
3.技术要求:详施工图设计说明五（九）慢行系统整治工程</t>
  </si>
  <si>
    <t>七</t>
  </si>
  <si>
    <t>1.线型:白色实线
2.材料、工艺:热塑反光标线
3.线宽:15cm</t>
  </si>
  <si>
    <t>1.线型:白色实线(停止线）
2.材料、工艺:热塑反光标线
3.线宽:40cm</t>
  </si>
  <si>
    <t>1.线型:白色虚线 2-4线
2.材料、工艺:热塑反光标线
3.线宽:15cm</t>
  </si>
  <si>
    <t>040205006004</t>
  </si>
  <si>
    <t>1.线型:黄色虚线 4-6线
2.材料、工艺:热塑反光标线
3.线宽:15cm</t>
  </si>
  <si>
    <t>040205006005</t>
  </si>
  <si>
    <t>1.材料品种:热塑反光标线</t>
  </si>
  <si>
    <t>1.材料品种:胶带粘制
2.类型:导向箭头
3.规格尺寸:3m</t>
  </si>
  <si>
    <t>1.材料品种:胶带粘制
2.类型:自行车图案</t>
  </si>
  <si>
    <r>
      <t>第</t>
    </r>
    <r>
      <rPr>
        <sz val="9"/>
        <rFont val="宋体"/>
        <family val="0"/>
      </rPr>
      <t xml:space="preserve"> 4</t>
    </r>
    <r>
      <rPr>
        <sz val="9"/>
        <rFont val="宋体"/>
        <family val="0"/>
      </rPr>
      <t xml:space="preserve"> 页  共 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 页</t>
    </r>
  </si>
  <si>
    <r>
      <t>第 3</t>
    </r>
    <r>
      <rPr>
        <sz val="9"/>
        <rFont val="宋体"/>
        <family val="0"/>
      </rPr>
      <t xml:space="preserve"> 页  共 4 页</t>
    </r>
  </si>
  <si>
    <r>
      <t xml:space="preserve">第 </t>
    </r>
    <r>
      <rPr>
        <sz val="9"/>
        <rFont val="宋体"/>
        <family val="0"/>
      </rPr>
      <t>2</t>
    </r>
    <r>
      <rPr>
        <sz val="9"/>
        <rFont val="宋体"/>
        <family val="0"/>
      </rPr>
      <t xml:space="preserve"> 页  共 4 页</t>
    </r>
  </si>
  <si>
    <t>第 1 页  共 4 页</t>
  </si>
  <si>
    <t>1.线型:黄色实线
2.材料、工艺:热塑反光标线
3.线宽:15cm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</si>
</sst>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_ "/>
    <numFmt numFmtId="187" formatCode="0_);[Red]\(0\)"/>
    <numFmt numFmtId="188" formatCode="0.000_);[Red]\(0.000\)"/>
    <numFmt numFmtId="189" formatCode="0.0"/>
    <numFmt numFmtId="190" formatCode="0.000"/>
    <numFmt numFmtId="191" formatCode="0.0000"/>
  </numFmts>
  <fonts count="51"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9"/>
      <name val="Calibri"/>
      <family val="0"/>
    </font>
    <font>
      <b/>
      <sz val="16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5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2" borderId="6" applyNumberFormat="0" applyAlignment="0" applyProtection="0"/>
    <xf numFmtId="0" fontId="40" fillId="23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4" fillId="24" borderId="0" applyNumberFormat="0" applyBorder="0" applyAlignment="0" applyProtection="0"/>
    <xf numFmtId="0" fontId="45" fillId="22" borderId="9" applyNumberFormat="0" applyAlignment="0" applyProtection="0"/>
    <xf numFmtId="0" fontId="46" fillId="25" borderId="6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10" applyNumberFormat="0" applyFont="0" applyAlignment="0" applyProtection="0"/>
  </cellStyleXfs>
  <cellXfs count="52">
    <xf numFmtId="0" fontId="0" fillId="0" borderId="1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/>
    </xf>
    <xf numFmtId="49" fontId="48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48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center" vertical="center" shrinkToFit="1"/>
    </xf>
    <xf numFmtId="186" fontId="5" fillId="0" borderId="20" xfId="0" applyNumberFormat="1" applyFont="1" applyFill="1" applyBorder="1" applyAlignment="1" applyProtection="1">
      <alignment horizontal="center" vertical="center" shrinkToFit="1"/>
      <protection hidden="1"/>
    </xf>
    <xf numFmtId="186" fontId="2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center" vertical="center" shrinkToFit="1"/>
    </xf>
    <xf numFmtId="0" fontId="3" fillId="33" borderId="12" xfId="33" applyFont="1" applyFill="1" applyBorder="1" applyAlignment="1">
      <alignment horizontal="left" vertical="center" wrapText="1"/>
      <protection/>
    </xf>
    <xf numFmtId="0" fontId="3" fillId="33" borderId="15" xfId="33" applyFont="1" applyFill="1" applyBorder="1" applyAlignment="1">
      <alignment horizontal="center" vertical="center" wrapText="1"/>
      <protection/>
    </xf>
    <xf numFmtId="0" fontId="3" fillId="33" borderId="15" xfId="33" applyFont="1" applyFill="1" applyBorder="1" applyAlignment="1">
      <alignment horizontal="left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3" borderId="12" xfId="33" applyFont="1" applyFill="1" applyBorder="1" applyAlignment="1">
      <alignment horizontal="left" vertical="center" wrapText="1"/>
      <protection/>
    </xf>
    <xf numFmtId="0" fontId="4" fillId="33" borderId="15" xfId="33" applyFont="1" applyFill="1" applyBorder="1" applyAlignment="1">
      <alignment horizontal="center" vertical="center" wrapText="1"/>
      <protection/>
    </xf>
    <xf numFmtId="0" fontId="4" fillId="33" borderId="15" xfId="33" applyFont="1" applyFill="1" applyBorder="1" applyAlignment="1">
      <alignment horizontal="left" vertical="center" wrapText="1"/>
      <protection/>
    </xf>
    <xf numFmtId="0" fontId="2" fillId="0" borderId="20" xfId="0" applyFont="1" applyFill="1" applyBorder="1" applyAlignment="1">
      <alignment horizontal="right" vertical="center" shrinkToFit="1"/>
    </xf>
    <xf numFmtId="0" fontId="48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33" borderId="15" xfId="33" applyFont="1" applyFill="1" applyBorder="1" applyAlignment="1">
      <alignment horizontal="center" vertical="center" wrapText="1"/>
      <protection/>
    </xf>
    <xf numFmtId="0" fontId="4" fillId="33" borderId="15" xfId="33" applyFont="1" applyFill="1" applyBorder="1" applyAlignment="1">
      <alignment horizontal="left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Layout" workbookViewId="0" topLeftCell="A1">
      <selection activeCell="F9" sqref="F9"/>
    </sheetView>
  </sheetViews>
  <sheetFormatPr defaultColWidth="10.66015625" defaultRowHeight="11.25"/>
  <cols>
    <col min="1" max="1" width="5.83203125" style="14" customWidth="1"/>
    <col min="2" max="2" width="14" style="15" customWidth="1"/>
    <col min="3" max="3" width="16.83203125" style="14" customWidth="1"/>
    <col min="4" max="4" width="25" style="14" customWidth="1"/>
    <col min="5" max="5" width="6" style="14" customWidth="1"/>
    <col min="6" max="6" width="11.33203125" style="14" customWidth="1"/>
    <col min="7" max="7" width="10.33203125" style="14" customWidth="1"/>
    <col min="8" max="8" width="12.33203125" style="14" customWidth="1"/>
    <col min="9" max="9" width="9.33203125" style="14" customWidth="1"/>
    <col min="10" max="16384" width="10.66015625" style="14" customWidth="1"/>
  </cols>
  <sheetData>
    <row r="1" spans="1:9" s="17" customFormat="1" ht="30" customHeight="1">
      <c r="A1" s="44" t="s">
        <v>68</v>
      </c>
      <c r="B1" s="44"/>
      <c r="C1" s="44"/>
      <c r="D1" s="44"/>
      <c r="E1" s="44"/>
      <c r="F1" s="44"/>
      <c r="G1" s="44"/>
      <c r="H1" s="44"/>
      <c r="I1" s="44"/>
    </row>
    <row r="2" spans="1:9" s="17" customFormat="1" ht="25.5" customHeight="1">
      <c r="A2" s="45" t="s">
        <v>116</v>
      </c>
      <c r="B2" s="46"/>
      <c r="C2" s="46"/>
      <c r="D2" s="46"/>
      <c r="E2" s="46"/>
      <c r="F2" s="46"/>
      <c r="G2" s="46"/>
      <c r="H2" s="47" t="s">
        <v>183</v>
      </c>
      <c r="I2" s="46"/>
    </row>
    <row r="3" spans="1:9" ht="21.75" customHeight="1">
      <c r="A3" s="42" t="s">
        <v>26</v>
      </c>
      <c r="B3" s="48" t="s">
        <v>18</v>
      </c>
      <c r="C3" s="42" t="s">
        <v>16</v>
      </c>
      <c r="D3" s="42" t="s">
        <v>17</v>
      </c>
      <c r="E3" s="42" t="s">
        <v>23</v>
      </c>
      <c r="F3" s="42" t="s">
        <v>24</v>
      </c>
      <c r="G3" s="42" t="s">
        <v>22</v>
      </c>
      <c r="H3" s="42" t="s">
        <v>0</v>
      </c>
      <c r="I3" s="42" t="s">
        <v>0</v>
      </c>
    </row>
    <row r="4" spans="1:9" ht="27.75" customHeight="1">
      <c r="A4" s="42" t="s">
        <v>0</v>
      </c>
      <c r="B4" s="48" t="s">
        <v>0</v>
      </c>
      <c r="C4" s="42" t="s">
        <v>0</v>
      </c>
      <c r="D4" s="42" t="s">
        <v>0</v>
      </c>
      <c r="E4" s="42" t="s">
        <v>0</v>
      </c>
      <c r="F4" s="42" t="s">
        <v>0</v>
      </c>
      <c r="G4" s="27" t="s">
        <v>20</v>
      </c>
      <c r="H4" s="27" t="s">
        <v>21</v>
      </c>
      <c r="I4" s="27" t="s">
        <v>67</v>
      </c>
    </row>
    <row r="5" spans="1:9" s="16" customFormat="1" ht="25.5" customHeight="1">
      <c r="A5" s="36"/>
      <c r="B5" s="37" t="s">
        <v>117</v>
      </c>
      <c r="C5" s="36" t="s">
        <v>118</v>
      </c>
      <c r="D5" s="20"/>
      <c r="E5" s="20"/>
      <c r="F5" s="20"/>
      <c r="G5" s="20" t="s">
        <v>0</v>
      </c>
      <c r="H5" s="41" t="s">
        <v>0</v>
      </c>
      <c r="I5" s="21" t="s">
        <v>0</v>
      </c>
    </row>
    <row r="6" spans="1:9" s="16" customFormat="1" ht="32.25" customHeight="1">
      <c r="A6" s="22">
        <v>1</v>
      </c>
      <c r="B6" s="20" t="s">
        <v>119</v>
      </c>
      <c r="C6" s="20" t="s">
        <v>71</v>
      </c>
      <c r="D6" s="20" t="s">
        <v>120</v>
      </c>
      <c r="E6" s="22" t="s">
        <v>3</v>
      </c>
      <c r="F6" s="23">
        <v>2400</v>
      </c>
      <c r="G6" s="24"/>
      <c r="H6" s="26">
        <f aca="true" t="shared" si="0" ref="H6:H15">ROUND((F6*G6),0)</f>
        <v>0</v>
      </c>
      <c r="I6" s="21" t="s">
        <v>0</v>
      </c>
    </row>
    <row r="7" spans="1:9" s="16" customFormat="1" ht="32.25" customHeight="1">
      <c r="A7" s="22">
        <v>2</v>
      </c>
      <c r="B7" s="20" t="s">
        <v>121</v>
      </c>
      <c r="C7" s="20" t="s">
        <v>71</v>
      </c>
      <c r="D7" s="20" t="s">
        <v>122</v>
      </c>
      <c r="E7" s="22" t="s">
        <v>3</v>
      </c>
      <c r="F7" s="23">
        <v>1145</v>
      </c>
      <c r="G7" s="49"/>
      <c r="H7" s="26">
        <f t="shared" si="0"/>
        <v>0</v>
      </c>
      <c r="I7" s="21" t="s">
        <v>0</v>
      </c>
    </row>
    <row r="8" spans="1:9" s="16" customFormat="1" ht="32.25" customHeight="1">
      <c r="A8" s="22">
        <v>3</v>
      </c>
      <c r="B8" s="20" t="s">
        <v>123</v>
      </c>
      <c r="C8" s="20" t="s">
        <v>71</v>
      </c>
      <c r="D8" s="20" t="s">
        <v>124</v>
      </c>
      <c r="E8" s="22" t="s">
        <v>3</v>
      </c>
      <c r="F8" s="23">
        <v>40335</v>
      </c>
      <c r="G8" s="49"/>
      <c r="H8" s="26">
        <f t="shared" si="0"/>
        <v>0</v>
      </c>
      <c r="I8" s="21" t="s">
        <v>0</v>
      </c>
    </row>
    <row r="9" spans="1:9" s="16" customFormat="1" ht="32.25" customHeight="1">
      <c r="A9" s="22">
        <v>4</v>
      </c>
      <c r="B9" s="20" t="s">
        <v>72</v>
      </c>
      <c r="C9" s="20" t="s">
        <v>73</v>
      </c>
      <c r="D9" s="20" t="s">
        <v>125</v>
      </c>
      <c r="E9" s="22" t="s">
        <v>3</v>
      </c>
      <c r="F9" s="23">
        <v>10130</v>
      </c>
      <c r="G9" s="49"/>
      <c r="H9" s="26">
        <f t="shared" si="0"/>
        <v>0</v>
      </c>
      <c r="I9" s="21" t="s">
        <v>0</v>
      </c>
    </row>
    <row r="10" spans="1:9" s="16" customFormat="1" ht="32.25" customHeight="1">
      <c r="A10" s="22">
        <v>5</v>
      </c>
      <c r="B10" s="20" t="s">
        <v>82</v>
      </c>
      <c r="C10" s="20" t="s">
        <v>83</v>
      </c>
      <c r="D10" s="20" t="s">
        <v>126</v>
      </c>
      <c r="E10" s="22" t="s">
        <v>3</v>
      </c>
      <c r="F10" s="23">
        <v>110</v>
      </c>
      <c r="G10" s="49"/>
      <c r="H10" s="26">
        <f t="shared" si="0"/>
        <v>0</v>
      </c>
      <c r="I10" s="21" t="s">
        <v>0</v>
      </c>
    </row>
    <row r="11" spans="1:9" s="16" customFormat="1" ht="32.25" customHeight="1">
      <c r="A11" s="22">
        <v>6</v>
      </c>
      <c r="B11" s="20" t="s">
        <v>127</v>
      </c>
      <c r="C11" s="20" t="s">
        <v>111</v>
      </c>
      <c r="D11" s="20" t="s">
        <v>128</v>
      </c>
      <c r="E11" s="22" t="s">
        <v>3</v>
      </c>
      <c r="F11" s="23">
        <v>41715</v>
      </c>
      <c r="G11" s="49"/>
      <c r="H11" s="26">
        <f t="shared" si="0"/>
        <v>0</v>
      </c>
      <c r="I11" s="21" t="s">
        <v>0</v>
      </c>
    </row>
    <row r="12" spans="1:9" s="16" customFormat="1" ht="32.25" customHeight="1">
      <c r="A12" s="22">
        <v>7</v>
      </c>
      <c r="B12" s="20" t="s">
        <v>129</v>
      </c>
      <c r="C12" s="20" t="s">
        <v>111</v>
      </c>
      <c r="D12" s="20" t="s">
        <v>130</v>
      </c>
      <c r="E12" s="22" t="s">
        <v>3</v>
      </c>
      <c r="F12" s="23">
        <v>6303</v>
      </c>
      <c r="G12" s="49"/>
      <c r="H12" s="26">
        <f t="shared" si="0"/>
        <v>0</v>
      </c>
      <c r="I12" s="21" t="s">
        <v>0</v>
      </c>
    </row>
    <row r="13" spans="1:9" s="16" customFormat="1" ht="32.25" customHeight="1">
      <c r="A13" s="22">
        <v>8</v>
      </c>
      <c r="B13" s="20" t="s">
        <v>131</v>
      </c>
      <c r="C13" s="20" t="s">
        <v>111</v>
      </c>
      <c r="D13" s="20" t="s">
        <v>132</v>
      </c>
      <c r="E13" s="22" t="s">
        <v>3</v>
      </c>
      <c r="F13" s="23">
        <v>110</v>
      </c>
      <c r="G13" s="49"/>
      <c r="H13" s="26">
        <f t="shared" si="0"/>
        <v>0</v>
      </c>
      <c r="I13" s="21" t="s">
        <v>0</v>
      </c>
    </row>
    <row r="14" spans="1:9" s="16" customFormat="1" ht="32.25" customHeight="1">
      <c r="A14" s="22">
        <v>9</v>
      </c>
      <c r="B14" s="20" t="s">
        <v>74</v>
      </c>
      <c r="C14" s="20" t="s">
        <v>75</v>
      </c>
      <c r="D14" s="20" t="s">
        <v>133</v>
      </c>
      <c r="E14" s="22" t="s">
        <v>1</v>
      </c>
      <c r="F14" s="23">
        <v>9261</v>
      </c>
      <c r="G14" s="49"/>
      <c r="H14" s="26">
        <f t="shared" si="0"/>
        <v>0</v>
      </c>
      <c r="I14" s="21" t="s">
        <v>0</v>
      </c>
    </row>
    <row r="15" spans="1:9" s="16" customFormat="1" ht="32.25" customHeight="1">
      <c r="A15" s="22">
        <v>10</v>
      </c>
      <c r="B15" s="20" t="s">
        <v>134</v>
      </c>
      <c r="C15" s="20" t="s">
        <v>135</v>
      </c>
      <c r="D15" s="20" t="s">
        <v>136</v>
      </c>
      <c r="E15" s="22" t="s">
        <v>81</v>
      </c>
      <c r="F15" s="23">
        <v>7625</v>
      </c>
      <c r="G15" s="49"/>
      <c r="H15" s="26">
        <f t="shared" si="0"/>
        <v>0</v>
      </c>
      <c r="I15" s="21" t="s">
        <v>0</v>
      </c>
    </row>
    <row r="16" spans="1:9" s="16" customFormat="1" ht="27" customHeight="1">
      <c r="A16" s="38"/>
      <c r="B16" s="39" t="s">
        <v>137</v>
      </c>
      <c r="C16" s="40" t="s">
        <v>138</v>
      </c>
      <c r="D16" s="32"/>
      <c r="E16" s="32"/>
      <c r="F16" s="32"/>
      <c r="G16" s="24"/>
      <c r="H16" s="26"/>
      <c r="I16" s="21" t="s">
        <v>0</v>
      </c>
    </row>
    <row r="17" spans="1:9" s="16" customFormat="1" ht="95.25" customHeight="1">
      <c r="A17" s="33">
        <v>11</v>
      </c>
      <c r="B17" s="31" t="s">
        <v>69</v>
      </c>
      <c r="C17" s="32" t="s">
        <v>70</v>
      </c>
      <c r="D17" s="32" t="s">
        <v>139</v>
      </c>
      <c r="E17" s="31" t="s">
        <v>3</v>
      </c>
      <c r="F17" s="23">
        <v>40335</v>
      </c>
      <c r="G17" s="49"/>
      <c r="H17" s="26">
        <f>ROUND((F17*G17),0)</f>
        <v>0</v>
      </c>
      <c r="I17" s="21" t="s">
        <v>0</v>
      </c>
    </row>
    <row r="18" spans="1:9" s="16" customFormat="1" ht="56.25" customHeight="1">
      <c r="A18" s="33">
        <v>12</v>
      </c>
      <c r="B18" s="31" t="s">
        <v>84</v>
      </c>
      <c r="C18" s="32" t="s">
        <v>70</v>
      </c>
      <c r="D18" s="32" t="s">
        <v>140</v>
      </c>
      <c r="E18" s="31" t="s">
        <v>3</v>
      </c>
      <c r="F18" s="23">
        <v>36786</v>
      </c>
      <c r="G18" s="49"/>
      <c r="H18" s="26">
        <f>ROUND((F18*G18),0)</f>
        <v>0</v>
      </c>
      <c r="I18" s="21" t="s">
        <v>0</v>
      </c>
    </row>
    <row r="19" spans="1:9" s="16" customFormat="1" ht="66.75" customHeight="1">
      <c r="A19" s="33">
        <v>13</v>
      </c>
      <c r="B19" s="31" t="s">
        <v>85</v>
      </c>
      <c r="C19" s="32" t="s">
        <v>70</v>
      </c>
      <c r="D19" s="32" t="s">
        <v>141</v>
      </c>
      <c r="E19" s="31" t="s">
        <v>3</v>
      </c>
      <c r="F19" s="23">
        <v>3549</v>
      </c>
      <c r="G19" s="49"/>
      <c r="H19" s="26">
        <f>ROUND((F19*G19),0)</f>
        <v>0</v>
      </c>
      <c r="I19" s="21" t="s">
        <v>0</v>
      </c>
    </row>
    <row r="20" spans="1:9" s="16" customFormat="1" ht="22.5" customHeight="1">
      <c r="A20" s="43" t="s">
        <v>25</v>
      </c>
      <c r="B20" s="43" t="s">
        <v>0</v>
      </c>
      <c r="C20" s="43" t="s">
        <v>0</v>
      </c>
      <c r="D20" s="43" t="s">
        <v>0</v>
      </c>
      <c r="E20" s="43" t="s">
        <v>0</v>
      </c>
      <c r="F20" s="43" t="s">
        <v>0</v>
      </c>
      <c r="G20" s="43" t="s">
        <v>0</v>
      </c>
      <c r="H20" s="25">
        <f>SUM(H6:H19)</f>
        <v>0</v>
      </c>
      <c r="I20" s="18" t="s">
        <v>0</v>
      </c>
    </row>
    <row r="21" spans="1:9" s="17" customFormat="1" ht="30" customHeight="1">
      <c r="A21" s="44" t="s">
        <v>68</v>
      </c>
      <c r="B21" s="44"/>
      <c r="C21" s="44"/>
      <c r="D21" s="44"/>
      <c r="E21" s="44"/>
      <c r="F21" s="44"/>
      <c r="G21" s="44"/>
      <c r="H21" s="44"/>
      <c r="I21" s="44"/>
    </row>
    <row r="22" spans="1:9" s="17" customFormat="1" ht="25.5" customHeight="1">
      <c r="A22" s="45" t="str">
        <f>A2</f>
        <v>工程名称：2016年来广营西路(北五环顾家庄桥～广顺北大街)大修工程</v>
      </c>
      <c r="B22" s="46"/>
      <c r="C22" s="46"/>
      <c r="D22" s="46"/>
      <c r="E22" s="46"/>
      <c r="F22" s="46"/>
      <c r="G22" s="46"/>
      <c r="H22" s="47" t="s">
        <v>182</v>
      </c>
      <c r="I22" s="46"/>
    </row>
    <row r="23" spans="1:9" ht="16.5" customHeight="1">
      <c r="A23" s="42" t="s">
        <v>26</v>
      </c>
      <c r="B23" s="48" t="s">
        <v>18</v>
      </c>
      <c r="C23" s="42" t="s">
        <v>16</v>
      </c>
      <c r="D23" s="42" t="s">
        <v>17</v>
      </c>
      <c r="E23" s="42" t="s">
        <v>23</v>
      </c>
      <c r="F23" s="42" t="s">
        <v>24</v>
      </c>
      <c r="G23" s="42" t="s">
        <v>22</v>
      </c>
      <c r="H23" s="42" t="s">
        <v>0</v>
      </c>
      <c r="I23" s="42" t="s">
        <v>0</v>
      </c>
    </row>
    <row r="24" spans="1:9" ht="27.75" customHeight="1">
      <c r="A24" s="42" t="s">
        <v>0</v>
      </c>
      <c r="B24" s="48" t="s">
        <v>0</v>
      </c>
      <c r="C24" s="42" t="s">
        <v>0</v>
      </c>
      <c r="D24" s="42" t="s">
        <v>0</v>
      </c>
      <c r="E24" s="42" t="s">
        <v>0</v>
      </c>
      <c r="F24" s="42" t="s">
        <v>0</v>
      </c>
      <c r="G24" s="27" t="s">
        <v>20</v>
      </c>
      <c r="H24" s="27" t="s">
        <v>21</v>
      </c>
      <c r="I24" s="27" t="s">
        <v>67</v>
      </c>
    </row>
    <row r="25" spans="1:9" s="16" customFormat="1" ht="63.75" customHeight="1">
      <c r="A25" s="33">
        <v>14</v>
      </c>
      <c r="B25" s="31" t="s">
        <v>90</v>
      </c>
      <c r="C25" s="32" t="s">
        <v>91</v>
      </c>
      <c r="D25" s="32" t="s">
        <v>142</v>
      </c>
      <c r="E25" s="31" t="s">
        <v>3</v>
      </c>
      <c r="F25" s="23">
        <v>41715</v>
      </c>
      <c r="G25" s="49"/>
      <c r="H25" s="26">
        <f>ROUND((F25*G25),0)</f>
        <v>0</v>
      </c>
      <c r="I25" s="21" t="s">
        <v>0</v>
      </c>
    </row>
    <row r="26" spans="1:9" s="16" customFormat="1" ht="29.25" customHeight="1">
      <c r="A26" s="30"/>
      <c r="B26" s="39" t="s">
        <v>143</v>
      </c>
      <c r="C26" s="40" t="s">
        <v>144</v>
      </c>
      <c r="D26" s="32"/>
      <c r="E26" s="32"/>
      <c r="F26" s="32"/>
      <c r="G26" s="24"/>
      <c r="H26" s="26"/>
      <c r="I26" s="21" t="s">
        <v>0</v>
      </c>
    </row>
    <row r="27" spans="1:9" s="16" customFormat="1" ht="67.5" customHeight="1">
      <c r="A27" s="33">
        <v>15</v>
      </c>
      <c r="B27" s="31" t="s">
        <v>86</v>
      </c>
      <c r="C27" s="32" t="s">
        <v>70</v>
      </c>
      <c r="D27" s="32" t="s">
        <v>145</v>
      </c>
      <c r="E27" s="31" t="s">
        <v>3</v>
      </c>
      <c r="F27" s="23">
        <v>3545</v>
      </c>
      <c r="G27" s="49"/>
      <c r="H27" s="26">
        <f aca="true" t="shared" si="1" ref="H27:H35">ROUND((F27*G27),0)</f>
        <v>0</v>
      </c>
      <c r="I27" s="21" t="s">
        <v>0</v>
      </c>
    </row>
    <row r="28" spans="1:9" s="16" customFormat="1" ht="67.5" customHeight="1">
      <c r="A28" s="33">
        <v>16</v>
      </c>
      <c r="B28" s="31" t="s">
        <v>87</v>
      </c>
      <c r="C28" s="32" t="s">
        <v>70</v>
      </c>
      <c r="D28" s="32" t="s">
        <v>146</v>
      </c>
      <c r="E28" s="31" t="s">
        <v>3</v>
      </c>
      <c r="F28" s="23">
        <v>1145</v>
      </c>
      <c r="G28" s="49"/>
      <c r="H28" s="26">
        <f t="shared" si="1"/>
        <v>0</v>
      </c>
      <c r="I28" s="21" t="s">
        <v>0</v>
      </c>
    </row>
    <row r="29" spans="1:9" s="16" customFormat="1" ht="28.5" customHeight="1">
      <c r="A29" s="30"/>
      <c r="B29" s="39" t="s">
        <v>147</v>
      </c>
      <c r="C29" s="40" t="s">
        <v>88</v>
      </c>
      <c r="D29" s="32"/>
      <c r="E29" s="32"/>
      <c r="F29" s="32"/>
      <c r="G29" s="29"/>
      <c r="H29" s="26"/>
      <c r="I29" s="21" t="s">
        <v>0</v>
      </c>
    </row>
    <row r="30" spans="1:9" s="16" customFormat="1" ht="66" customHeight="1">
      <c r="A30" s="33">
        <v>17</v>
      </c>
      <c r="B30" s="31" t="s">
        <v>76</v>
      </c>
      <c r="C30" s="32" t="s">
        <v>77</v>
      </c>
      <c r="D30" s="32" t="s">
        <v>148</v>
      </c>
      <c r="E30" s="31" t="s">
        <v>3</v>
      </c>
      <c r="F30" s="23">
        <v>10610</v>
      </c>
      <c r="G30" s="49"/>
      <c r="H30" s="26">
        <f t="shared" si="1"/>
        <v>0</v>
      </c>
      <c r="I30" s="21" t="s">
        <v>0</v>
      </c>
    </row>
    <row r="31" spans="1:9" s="16" customFormat="1" ht="42" customHeight="1">
      <c r="A31" s="33">
        <v>18</v>
      </c>
      <c r="B31" s="31" t="s">
        <v>110</v>
      </c>
      <c r="C31" s="32" t="s">
        <v>91</v>
      </c>
      <c r="D31" s="32" t="s">
        <v>149</v>
      </c>
      <c r="E31" s="31" t="s">
        <v>3</v>
      </c>
      <c r="F31" s="23">
        <v>6783</v>
      </c>
      <c r="G31" s="49"/>
      <c r="H31" s="26">
        <f t="shared" si="1"/>
        <v>0</v>
      </c>
      <c r="I31" s="21" t="s">
        <v>0</v>
      </c>
    </row>
    <row r="32" spans="1:9" s="16" customFormat="1" ht="66" customHeight="1">
      <c r="A32" s="33">
        <v>19</v>
      </c>
      <c r="B32" s="31" t="s">
        <v>37</v>
      </c>
      <c r="C32" s="32" t="s">
        <v>98</v>
      </c>
      <c r="D32" s="32" t="s">
        <v>150</v>
      </c>
      <c r="E32" s="31" t="s">
        <v>80</v>
      </c>
      <c r="F32" s="34">
        <v>371</v>
      </c>
      <c r="G32" s="49"/>
      <c r="H32" s="26">
        <f t="shared" si="1"/>
        <v>0</v>
      </c>
      <c r="I32" s="21" t="s">
        <v>0</v>
      </c>
    </row>
    <row r="33" spans="1:9" s="16" customFormat="1" ht="46.5" customHeight="1">
      <c r="A33" s="33">
        <v>20</v>
      </c>
      <c r="B33" s="31" t="s">
        <v>38</v>
      </c>
      <c r="C33" s="32" t="s">
        <v>98</v>
      </c>
      <c r="D33" s="32" t="s">
        <v>151</v>
      </c>
      <c r="E33" s="31" t="s">
        <v>80</v>
      </c>
      <c r="F33" s="34">
        <v>71</v>
      </c>
      <c r="G33" s="49"/>
      <c r="H33" s="26">
        <f t="shared" si="1"/>
        <v>0</v>
      </c>
      <c r="I33" s="21" t="s">
        <v>0</v>
      </c>
    </row>
    <row r="34" spans="1:9" s="16" customFormat="1" ht="33.75" customHeight="1">
      <c r="A34" s="33">
        <v>21</v>
      </c>
      <c r="B34" s="31" t="s">
        <v>112</v>
      </c>
      <c r="C34" s="32" t="s">
        <v>113</v>
      </c>
      <c r="D34" s="32" t="s">
        <v>152</v>
      </c>
      <c r="E34" s="31" t="s">
        <v>11</v>
      </c>
      <c r="F34" s="23">
        <v>140</v>
      </c>
      <c r="G34" s="49"/>
      <c r="H34" s="26">
        <f t="shared" si="1"/>
        <v>0</v>
      </c>
      <c r="I34" s="21" t="s">
        <v>0</v>
      </c>
    </row>
    <row r="35" spans="1:9" s="16" customFormat="1" ht="69.75" customHeight="1">
      <c r="A35" s="33">
        <v>22</v>
      </c>
      <c r="B35" s="31" t="s">
        <v>78</v>
      </c>
      <c r="C35" s="32" t="s">
        <v>79</v>
      </c>
      <c r="D35" s="32" t="s">
        <v>153</v>
      </c>
      <c r="E35" s="31" t="s">
        <v>1</v>
      </c>
      <c r="F35" s="23">
        <v>5721</v>
      </c>
      <c r="G35" s="49"/>
      <c r="H35" s="26">
        <f t="shared" si="1"/>
        <v>0</v>
      </c>
      <c r="I35" s="21" t="s">
        <v>0</v>
      </c>
    </row>
    <row r="36" spans="1:9" s="16" customFormat="1" ht="36" customHeight="1">
      <c r="A36" s="43" t="s">
        <v>25</v>
      </c>
      <c r="B36" s="43" t="s">
        <v>0</v>
      </c>
      <c r="C36" s="43" t="s">
        <v>0</v>
      </c>
      <c r="D36" s="43" t="s">
        <v>0</v>
      </c>
      <c r="E36" s="43" t="s">
        <v>0</v>
      </c>
      <c r="F36" s="43" t="s">
        <v>0</v>
      </c>
      <c r="G36" s="43" t="s">
        <v>0</v>
      </c>
      <c r="H36" s="25">
        <f>SUM(H25:H35)</f>
        <v>0</v>
      </c>
      <c r="I36" s="18" t="s">
        <v>0</v>
      </c>
    </row>
    <row r="37" spans="1:9" s="17" customFormat="1" ht="30" customHeight="1">
      <c r="A37" s="44" t="s">
        <v>68</v>
      </c>
      <c r="B37" s="44"/>
      <c r="C37" s="44"/>
      <c r="D37" s="44"/>
      <c r="E37" s="44"/>
      <c r="F37" s="44"/>
      <c r="G37" s="44"/>
      <c r="H37" s="44"/>
      <c r="I37" s="44"/>
    </row>
    <row r="38" spans="1:9" s="17" customFormat="1" ht="25.5" customHeight="1">
      <c r="A38" s="45" t="str">
        <f>A2</f>
        <v>工程名称：2016年来广营西路(北五环顾家庄桥～广顺北大街)大修工程</v>
      </c>
      <c r="B38" s="46"/>
      <c r="C38" s="46"/>
      <c r="D38" s="46"/>
      <c r="E38" s="46"/>
      <c r="F38" s="46"/>
      <c r="G38" s="46"/>
      <c r="H38" s="47" t="s">
        <v>181</v>
      </c>
      <c r="I38" s="46"/>
    </row>
    <row r="39" spans="1:9" ht="16.5" customHeight="1">
      <c r="A39" s="42" t="s">
        <v>26</v>
      </c>
      <c r="B39" s="48" t="s">
        <v>18</v>
      </c>
      <c r="C39" s="42" t="s">
        <v>16</v>
      </c>
      <c r="D39" s="42" t="s">
        <v>17</v>
      </c>
      <c r="E39" s="42" t="s">
        <v>23</v>
      </c>
      <c r="F39" s="42" t="s">
        <v>24</v>
      </c>
      <c r="G39" s="42" t="s">
        <v>22</v>
      </c>
      <c r="H39" s="42" t="s">
        <v>0</v>
      </c>
      <c r="I39" s="42" t="s">
        <v>0</v>
      </c>
    </row>
    <row r="40" spans="1:9" ht="27.75" customHeight="1">
      <c r="A40" s="42" t="s">
        <v>0</v>
      </c>
      <c r="B40" s="48" t="s">
        <v>0</v>
      </c>
      <c r="C40" s="42" t="s">
        <v>0</v>
      </c>
      <c r="D40" s="42" t="s">
        <v>0</v>
      </c>
      <c r="E40" s="42" t="s">
        <v>0</v>
      </c>
      <c r="F40" s="42" t="s">
        <v>0</v>
      </c>
      <c r="G40" s="27" t="s">
        <v>20</v>
      </c>
      <c r="H40" s="27" t="s">
        <v>21</v>
      </c>
      <c r="I40" s="27" t="s">
        <v>67</v>
      </c>
    </row>
    <row r="41" spans="1:9" s="16" customFormat="1" ht="66.75" customHeight="1">
      <c r="A41" s="33">
        <v>23</v>
      </c>
      <c r="B41" s="31" t="s">
        <v>114</v>
      </c>
      <c r="C41" s="32" t="s">
        <v>79</v>
      </c>
      <c r="D41" s="32" t="s">
        <v>154</v>
      </c>
      <c r="E41" s="31" t="s">
        <v>1</v>
      </c>
      <c r="F41" s="23">
        <v>3540</v>
      </c>
      <c r="G41" s="49"/>
      <c r="H41" s="26">
        <f>ROUND((F41*G41),0)</f>
        <v>0</v>
      </c>
      <c r="I41" s="21" t="s">
        <v>0</v>
      </c>
    </row>
    <row r="42" spans="1:9" s="16" customFormat="1" ht="27.75" customHeight="1">
      <c r="A42" s="30"/>
      <c r="B42" s="39" t="s">
        <v>155</v>
      </c>
      <c r="C42" s="40" t="s">
        <v>115</v>
      </c>
      <c r="D42" s="32"/>
      <c r="E42" s="32"/>
      <c r="F42" s="32"/>
      <c r="G42" s="24"/>
      <c r="H42" s="26"/>
      <c r="I42" s="21" t="s">
        <v>0</v>
      </c>
    </row>
    <row r="43" spans="1:9" s="16" customFormat="1" ht="33" customHeight="1">
      <c r="A43" s="33">
        <v>24</v>
      </c>
      <c r="B43" s="31" t="s">
        <v>96</v>
      </c>
      <c r="C43" s="32" t="s">
        <v>97</v>
      </c>
      <c r="D43" s="32" t="s">
        <v>156</v>
      </c>
      <c r="E43" s="31" t="s">
        <v>12</v>
      </c>
      <c r="F43" s="34">
        <v>156</v>
      </c>
      <c r="G43" s="49"/>
      <c r="H43" s="26">
        <f>ROUND((F43*G43),0)</f>
        <v>0</v>
      </c>
      <c r="I43" s="21" t="s">
        <v>0</v>
      </c>
    </row>
    <row r="44" spans="1:9" s="16" customFormat="1" ht="33" customHeight="1">
      <c r="A44" s="33">
        <v>25</v>
      </c>
      <c r="B44" s="31" t="s">
        <v>94</v>
      </c>
      <c r="C44" s="32" t="s">
        <v>157</v>
      </c>
      <c r="D44" s="32" t="s">
        <v>156</v>
      </c>
      <c r="E44" s="31" t="s">
        <v>12</v>
      </c>
      <c r="F44" s="34">
        <v>203</v>
      </c>
      <c r="G44" s="49"/>
      <c r="H44" s="26">
        <f>ROUND((F44*G44),0)</f>
        <v>0</v>
      </c>
      <c r="I44" s="21" t="s">
        <v>0</v>
      </c>
    </row>
    <row r="45" spans="1:9" s="16" customFormat="1" ht="44.25" customHeight="1">
      <c r="A45" s="33">
        <v>26</v>
      </c>
      <c r="B45" s="31" t="s">
        <v>95</v>
      </c>
      <c r="C45" s="32" t="s">
        <v>158</v>
      </c>
      <c r="D45" s="32" t="s">
        <v>159</v>
      </c>
      <c r="E45" s="31" t="s">
        <v>12</v>
      </c>
      <c r="F45" s="34">
        <v>10</v>
      </c>
      <c r="G45" s="49"/>
      <c r="H45" s="26">
        <f>ROUND((F45*G45),0)</f>
        <v>0</v>
      </c>
      <c r="I45" s="21" t="s">
        <v>0</v>
      </c>
    </row>
    <row r="46" spans="1:9" s="16" customFormat="1" ht="33" customHeight="1">
      <c r="A46" s="33">
        <v>27</v>
      </c>
      <c r="B46" s="31" t="s">
        <v>160</v>
      </c>
      <c r="C46" s="32" t="s">
        <v>161</v>
      </c>
      <c r="D46" s="32" t="s">
        <v>162</v>
      </c>
      <c r="E46" s="31" t="s">
        <v>12</v>
      </c>
      <c r="F46" s="34">
        <v>5</v>
      </c>
      <c r="G46" s="49"/>
      <c r="H46" s="26">
        <f>ROUND((F46*G46),0)</f>
        <v>0</v>
      </c>
      <c r="I46" s="21" t="s">
        <v>0</v>
      </c>
    </row>
    <row r="47" spans="1:9" s="16" customFormat="1" ht="45" customHeight="1">
      <c r="A47" s="33">
        <v>28</v>
      </c>
      <c r="B47" s="31" t="s">
        <v>92</v>
      </c>
      <c r="C47" s="32" t="s">
        <v>93</v>
      </c>
      <c r="D47" s="32" t="s">
        <v>163</v>
      </c>
      <c r="E47" s="31" t="s">
        <v>1</v>
      </c>
      <c r="F47" s="23">
        <v>75</v>
      </c>
      <c r="G47" s="49"/>
      <c r="H47" s="26">
        <f>ROUND((F47*G47),0)</f>
        <v>0</v>
      </c>
      <c r="I47" s="21" t="s">
        <v>0</v>
      </c>
    </row>
    <row r="48" spans="1:9" s="16" customFormat="1" ht="27" customHeight="1">
      <c r="A48" s="30"/>
      <c r="B48" s="39" t="s">
        <v>164</v>
      </c>
      <c r="C48" s="40" t="s">
        <v>165</v>
      </c>
      <c r="D48" s="32"/>
      <c r="E48" s="32"/>
      <c r="F48" s="32"/>
      <c r="G48" s="24"/>
      <c r="H48" s="26"/>
      <c r="I48" s="21" t="s">
        <v>0</v>
      </c>
    </row>
    <row r="49" spans="1:9" s="16" customFormat="1" ht="63" customHeight="1">
      <c r="A49" s="33">
        <v>29</v>
      </c>
      <c r="B49" s="31" t="s">
        <v>89</v>
      </c>
      <c r="C49" s="32" t="s">
        <v>77</v>
      </c>
      <c r="D49" s="32" t="s">
        <v>148</v>
      </c>
      <c r="E49" s="31" t="s">
        <v>3</v>
      </c>
      <c r="F49" s="23">
        <v>110</v>
      </c>
      <c r="G49" s="49"/>
      <c r="H49" s="26">
        <f>ROUND((F49*G49),0)</f>
        <v>0</v>
      </c>
      <c r="I49" s="21" t="s">
        <v>0</v>
      </c>
    </row>
    <row r="50" spans="1:9" s="16" customFormat="1" ht="45.75" customHeight="1">
      <c r="A50" s="33">
        <v>30</v>
      </c>
      <c r="B50" s="31" t="s">
        <v>166</v>
      </c>
      <c r="C50" s="32" t="s">
        <v>91</v>
      </c>
      <c r="D50" s="32" t="s">
        <v>149</v>
      </c>
      <c r="E50" s="31" t="s">
        <v>3</v>
      </c>
      <c r="F50" s="23">
        <v>110</v>
      </c>
      <c r="G50" s="49"/>
      <c r="H50" s="26">
        <f>ROUND((F50*G50),0)</f>
        <v>0</v>
      </c>
      <c r="I50" s="21" t="s">
        <v>0</v>
      </c>
    </row>
    <row r="51" spans="1:9" s="16" customFormat="1" ht="64.5" customHeight="1">
      <c r="A51" s="33">
        <v>31</v>
      </c>
      <c r="B51" s="31" t="s">
        <v>167</v>
      </c>
      <c r="C51" s="32" t="s">
        <v>168</v>
      </c>
      <c r="D51" s="32" t="s">
        <v>169</v>
      </c>
      <c r="E51" s="31" t="s">
        <v>3</v>
      </c>
      <c r="F51" s="23">
        <v>910</v>
      </c>
      <c r="G51" s="49"/>
      <c r="H51" s="26">
        <f>ROUND((F51*G51),0)</f>
        <v>0</v>
      </c>
      <c r="I51" s="21" t="s">
        <v>0</v>
      </c>
    </row>
    <row r="52" spans="1:9" s="16" customFormat="1" ht="27" customHeight="1">
      <c r="A52" s="30"/>
      <c r="B52" s="50" t="s">
        <v>170</v>
      </c>
      <c r="C52" s="51" t="s">
        <v>99</v>
      </c>
      <c r="D52" s="32"/>
      <c r="E52" s="32"/>
      <c r="F52" s="32"/>
      <c r="G52" s="24"/>
      <c r="H52" s="26"/>
      <c r="I52" s="21" t="s">
        <v>0</v>
      </c>
    </row>
    <row r="53" spans="1:9" s="16" customFormat="1" ht="51" customHeight="1">
      <c r="A53" s="33">
        <v>32</v>
      </c>
      <c r="B53" s="31" t="s">
        <v>100</v>
      </c>
      <c r="C53" s="32" t="s">
        <v>101</v>
      </c>
      <c r="D53" s="32" t="s">
        <v>171</v>
      </c>
      <c r="E53" s="31" t="s">
        <v>1</v>
      </c>
      <c r="F53" s="23">
        <v>3989</v>
      </c>
      <c r="G53" s="49"/>
      <c r="H53" s="26">
        <f aca="true" t="shared" si="2" ref="H53:H65">ROUND((F53*G53),0)</f>
        <v>0</v>
      </c>
      <c r="I53" s="21" t="s">
        <v>0</v>
      </c>
    </row>
    <row r="54" spans="1:9" s="16" customFormat="1" ht="51" customHeight="1">
      <c r="A54" s="33">
        <v>33</v>
      </c>
      <c r="B54" s="31" t="s">
        <v>102</v>
      </c>
      <c r="C54" s="32" t="s">
        <v>101</v>
      </c>
      <c r="D54" s="32" t="s">
        <v>172</v>
      </c>
      <c r="E54" s="31" t="s">
        <v>1</v>
      </c>
      <c r="F54" s="23">
        <v>118</v>
      </c>
      <c r="G54" s="49"/>
      <c r="H54" s="26">
        <f t="shared" si="2"/>
        <v>0</v>
      </c>
      <c r="I54" s="21" t="s">
        <v>0</v>
      </c>
    </row>
    <row r="55" spans="1:9" s="16" customFormat="1" ht="27" customHeight="1">
      <c r="A55" s="43" t="s">
        <v>25</v>
      </c>
      <c r="B55" s="43" t="s">
        <v>0</v>
      </c>
      <c r="C55" s="43" t="s">
        <v>0</v>
      </c>
      <c r="D55" s="43" t="s">
        <v>0</v>
      </c>
      <c r="E55" s="43" t="s">
        <v>0</v>
      </c>
      <c r="F55" s="43" t="s">
        <v>0</v>
      </c>
      <c r="G55" s="43" t="s">
        <v>0</v>
      </c>
      <c r="H55" s="25">
        <f>SUM(H41:H54)</f>
        <v>0</v>
      </c>
      <c r="I55" s="21" t="s">
        <v>0</v>
      </c>
    </row>
    <row r="56" spans="1:9" s="16" customFormat="1" ht="27" customHeight="1">
      <c r="A56" s="44" t="s">
        <v>68</v>
      </c>
      <c r="B56" s="44"/>
      <c r="C56" s="44"/>
      <c r="D56" s="44"/>
      <c r="E56" s="44"/>
      <c r="F56" s="44"/>
      <c r="G56" s="44"/>
      <c r="H56" s="44"/>
      <c r="I56" s="44"/>
    </row>
    <row r="57" spans="1:9" s="16" customFormat="1" ht="27" customHeight="1">
      <c r="A57" s="45" t="str">
        <f>A2</f>
        <v>工程名称：2016年来广营西路(北五环顾家庄桥～广顺北大街)大修工程</v>
      </c>
      <c r="B57" s="46"/>
      <c r="C57" s="46"/>
      <c r="D57" s="46"/>
      <c r="E57" s="46"/>
      <c r="F57" s="46"/>
      <c r="G57" s="46"/>
      <c r="H57" s="47" t="s">
        <v>180</v>
      </c>
      <c r="I57" s="46"/>
    </row>
    <row r="58" spans="1:9" s="16" customFormat="1" ht="27" customHeight="1">
      <c r="A58" s="42" t="s">
        <v>26</v>
      </c>
      <c r="B58" s="48" t="s">
        <v>18</v>
      </c>
      <c r="C58" s="42" t="s">
        <v>16</v>
      </c>
      <c r="D58" s="42" t="s">
        <v>17</v>
      </c>
      <c r="E58" s="42" t="s">
        <v>23</v>
      </c>
      <c r="F58" s="42" t="s">
        <v>24</v>
      </c>
      <c r="G58" s="42" t="s">
        <v>22</v>
      </c>
      <c r="H58" s="42" t="s">
        <v>0</v>
      </c>
      <c r="I58" s="42" t="s">
        <v>0</v>
      </c>
    </row>
    <row r="59" spans="1:9" s="16" customFormat="1" ht="27" customHeight="1">
      <c r="A59" s="42" t="s">
        <v>0</v>
      </c>
      <c r="B59" s="48" t="s">
        <v>0</v>
      </c>
      <c r="C59" s="42" t="s">
        <v>0</v>
      </c>
      <c r="D59" s="42" t="s">
        <v>0</v>
      </c>
      <c r="E59" s="42" t="s">
        <v>0</v>
      </c>
      <c r="F59" s="42" t="s">
        <v>0</v>
      </c>
      <c r="G59" s="28" t="s">
        <v>20</v>
      </c>
      <c r="H59" s="28" t="s">
        <v>21</v>
      </c>
      <c r="I59" s="28" t="s">
        <v>67</v>
      </c>
    </row>
    <row r="60" spans="1:9" s="16" customFormat="1" ht="59.25" customHeight="1">
      <c r="A60" s="22">
        <v>34</v>
      </c>
      <c r="B60" s="20" t="s">
        <v>103</v>
      </c>
      <c r="C60" s="20" t="s">
        <v>101</v>
      </c>
      <c r="D60" s="20" t="s">
        <v>173</v>
      </c>
      <c r="E60" s="22" t="s">
        <v>1</v>
      </c>
      <c r="F60" s="23">
        <v>1436</v>
      </c>
      <c r="G60" s="49"/>
      <c r="H60" s="26">
        <f t="shared" si="2"/>
        <v>0</v>
      </c>
      <c r="I60" s="21" t="s">
        <v>0</v>
      </c>
    </row>
    <row r="61" spans="1:9" s="16" customFormat="1" ht="59.25" customHeight="1">
      <c r="A61" s="22">
        <v>35</v>
      </c>
      <c r="B61" s="20" t="s">
        <v>174</v>
      </c>
      <c r="C61" s="20" t="s">
        <v>101</v>
      </c>
      <c r="D61" s="20" t="s">
        <v>175</v>
      </c>
      <c r="E61" s="22" t="s">
        <v>1</v>
      </c>
      <c r="F61" s="23">
        <v>916</v>
      </c>
      <c r="G61" s="49"/>
      <c r="H61" s="26">
        <f t="shared" si="2"/>
        <v>0</v>
      </c>
      <c r="I61" s="21" t="s">
        <v>0</v>
      </c>
    </row>
    <row r="62" spans="1:9" s="16" customFormat="1" ht="57" customHeight="1">
      <c r="A62" s="22">
        <v>36</v>
      </c>
      <c r="B62" s="20" t="s">
        <v>176</v>
      </c>
      <c r="C62" s="20" t="s">
        <v>101</v>
      </c>
      <c r="D62" s="20" t="s">
        <v>184</v>
      </c>
      <c r="E62" s="22" t="s">
        <v>1</v>
      </c>
      <c r="F62" s="23">
        <v>1628</v>
      </c>
      <c r="G62" s="49"/>
      <c r="H62" s="26">
        <f t="shared" si="2"/>
        <v>0</v>
      </c>
      <c r="I62" s="21" t="s">
        <v>0</v>
      </c>
    </row>
    <row r="63" spans="1:9" s="16" customFormat="1" ht="36" customHeight="1">
      <c r="A63" s="22">
        <v>37</v>
      </c>
      <c r="B63" s="20" t="s">
        <v>104</v>
      </c>
      <c r="C63" s="20" t="s">
        <v>105</v>
      </c>
      <c r="D63" s="20" t="s">
        <v>177</v>
      </c>
      <c r="E63" s="22" t="s">
        <v>3</v>
      </c>
      <c r="F63" s="23">
        <v>2122</v>
      </c>
      <c r="G63" s="49"/>
      <c r="H63" s="26">
        <f t="shared" si="2"/>
        <v>0</v>
      </c>
      <c r="I63" s="21" t="s">
        <v>0</v>
      </c>
    </row>
    <row r="64" spans="1:9" s="16" customFormat="1" ht="45.75" customHeight="1">
      <c r="A64" s="22">
        <v>38</v>
      </c>
      <c r="B64" s="20" t="s">
        <v>106</v>
      </c>
      <c r="C64" s="20" t="s">
        <v>107</v>
      </c>
      <c r="D64" s="20" t="s">
        <v>178</v>
      </c>
      <c r="E64" s="22" t="s">
        <v>80</v>
      </c>
      <c r="F64" s="22">
        <v>28</v>
      </c>
      <c r="G64" s="49"/>
      <c r="H64" s="26">
        <f t="shared" si="2"/>
        <v>0</v>
      </c>
      <c r="I64" s="21" t="s">
        <v>0</v>
      </c>
    </row>
    <row r="65" spans="1:9" s="16" customFormat="1" ht="36" customHeight="1">
      <c r="A65" s="22">
        <v>39</v>
      </c>
      <c r="B65" s="20" t="s">
        <v>108</v>
      </c>
      <c r="C65" s="20" t="s">
        <v>107</v>
      </c>
      <c r="D65" s="20" t="s">
        <v>179</v>
      </c>
      <c r="E65" s="22" t="s">
        <v>80</v>
      </c>
      <c r="F65" s="22">
        <v>43</v>
      </c>
      <c r="G65" s="49"/>
      <c r="H65" s="26">
        <f t="shared" si="2"/>
        <v>0</v>
      </c>
      <c r="I65" s="21" t="s">
        <v>0</v>
      </c>
    </row>
    <row r="66" spans="1:9" s="35" customFormat="1" ht="45.75" customHeight="1">
      <c r="A66" s="22"/>
      <c r="B66" s="20"/>
      <c r="C66" s="20"/>
      <c r="D66" s="20"/>
      <c r="E66" s="22"/>
      <c r="F66" s="22"/>
      <c r="G66" s="24"/>
      <c r="H66" s="26"/>
      <c r="I66" s="21"/>
    </row>
    <row r="67" spans="1:9" s="35" customFormat="1" ht="45.75" customHeight="1">
      <c r="A67" s="22"/>
      <c r="B67" s="20"/>
      <c r="C67" s="20"/>
      <c r="D67" s="20"/>
      <c r="E67" s="22"/>
      <c r="F67" s="22"/>
      <c r="G67" s="24"/>
      <c r="H67" s="26"/>
      <c r="I67" s="21"/>
    </row>
    <row r="68" spans="1:9" s="35" customFormat="1" ht="45.75" customHeight="1">
      <c r="A68" s="22"/>
      <c r="B68" s="20"/>
      <c r="C68" s="20"/>
      <c r="D68" s="20"/>
      <c r="E68" s="22"/>
      <c r="F68" s="22"/>
      <c r="G68" s="24"/>
      <c r="H68" s="26"/>
      <c r="I68" s="21"/>
    </row>
    <row r="69" spans="1:9" s="35" customFormat="1" ht="45.75" customHeight="1">
      <c r="A69" s="22"/>
      <c r="B69" s="20"/>
      <c r="C69" s="20"/>
      <c r="D69" s="20"/>
      <c r="E69" s="22"/>
      <c r="F69" s="22"/>
      <c r="G69" s="24"/>
      <c r="H69" s="26"/>
      <c r="I69" s="21"/>
    </row>
    <row r="70" spans="1:9" s="35" customFormat="1" ht="45.75" customHeight="1">
      <c r="A70" s="22"/>
      <c r="B70" s="20"/>
      <c r="C70" s="20"/>
      <c r="D70" s="20"/>
      <c r="E70" s="22"/>
      <c r="F70" s="22"/>
      <c r="G70" s="24"/>
      <c r="H70" s="26"/>
      <c r="I70" s="21"/>
    </row>
    <row r="71" spans="1:9" s="35" customFormat="1" ht="45.75" customHeight="1">
      <c r="A71" s="22"/>
      <c r="B71" s="20"/>
      <c r="C71" s="20"/>
      <c r="D71" s="20"/>
      <c r="E71" s="22"/>
      <c r="F71" s="22"/>
      <c r="G71" s="24"/>
      <c r="H71" s="26"/>
      <c r="I71" s="21"/>
    </row>
    <row r="72" spans="1:9" s="19" customFormat="1" ht="24" customHeight="1">
      <c r="A72" s="43" t="s">
        <v>25</v>
      </c>
      <c r="B72" s="43" t="s">
        <v>0</v>
      </c>
      <c r="C72" s="43" t="s">
        <v>0</v>
      </c>
      <c r="D72" s="43" t="s">
        <v>0</v>
      </c>
      <c r="E72" s="43" t="s">
        <v>0</v>
      </c>
      <c r="F72" s="43" t="s">
        <v>0</v>
      </c>
      <c r="G72" s="43" t="s">
        <v>0</v>
      </c>
      <c r="H72" s="25">
        <f>SUM(H60:H65)</f>
        <v>0</v>
      </c>
      <c r="I72" s="18" t="s">
        <v>0</v>
      </c>
    </row>
    <row r="73" spans="1:9" s="19" customFormat="1" ht="24" customHeight="1">
      <c r="A73" s="43" t="s">
        <v>109</v>
      </c>
      <c r="B73" s="43" t="s">
        <v>0</v>
      </c>
      <c r="C73" s="43" t="s">
        <v>0</v>
      </c>
      <c r="D73" s="43" t="s">
        <v>0</v>
      </c>
      <c r="E73" s="43" t="s">
        <v>0</v>
      </c>
      <c r="F73" s="43" t="s">
        <v>0</v>
      </c>
      <c r="G73" s="43" t="s">
        <v>0</v>
      </c>
      <c r="H73" s="25">
        <f>H20+H36+H55+H72</f>
        <v>0</v>
      </c>
      <c r="I73" s="18" t="s">
        <v>0</v>
      </c>
    </row>
  </sheetData>
  <sheetProtection password="A165" sheet="1"/>
  <protectedRanges>
    <protectedRange sqref="G6:G15 G17:G19 G25 G27:G28 G30:G35 G41 G43:G47 G49:G51 G53:G54 G60:G65" name="区域1"/>
  </protectedRanges>
  <mergeCells count="45">
    <mergeCell ref="A72:G72"/>
    <mergeCell ref="A73:G73"/>
    <mergeCell ref="A1:I1"/>
    <mergeCell ref="A2:G2"/>
    <mergeCell ref="H2:I2"/>
    <mergeCell ref="A3:A4"/>
    <mergeCell ref="B3:B4"/>
    <mergeCell ref="C3:C4"/>
    <mergeCell ref="D3:D4"/>
    <mergeCell ref="E3:E4"/>
    <mergeCell ref="F3:F4"/>
    <mergeCell ref="G3:I3"/>
    <mergeCell ref="A21:I21"/>
    <mergeCell ref="A22:G22"/>
    <mergeCell ref="H22:I22"/>
    <mergeCell ref="A20:G20"/>
    <mergeCell ref="E39:E40"/>
    <mergeCell ref="F39:F40"/>
    <mergeCell ref="A23:A24"/>
    <mergeCell ref="B23:B24"/>
    <mergeCell ref="C23:C24"/>
    <mergeCell ref="D23:D24"/>
    <mergeCell ref="E23:E24"/>
    <mergeCell ref="F23:F24"/>
    <mergeCell ref="A36:G36"/>
    <mergeCell ref="F58:F59"/>
    <mergeCell ref="G39:I39"/>
    <mergeCell ref="G23:I23"/>
    <mergeCell ref="A37:I37"/>
    <mergeCell ref="A38:G38"/>
    <mergeCell ref="H38:I38"/>
    <mergeCell ref="A39:A40"/>
    <mergeCell ref="B39:B40"/>
    <mergeCell ref="C39:C40"/>
    <mergeCell ref="D39:D40"/>
    <mergeCell ref="G58:I58"/>
    <mergeCell ref="A55:G55"/>
    <mergeCell ref="A56:I56"/>
    <mergeCell ref="A57:G57"/>
    <mergeCell ref="H57:I57"/>
    <mergeCell ref="A58:A59"/>
    <mergeCell ref="B58:B59"/>
    <mergeCell ref="C58:C59"/>
    <mergeCell ref="D58:D59"/>
    <mergeCell ref="E58:E59"/>
  </mergeCells>
  <printOptions horizontalCentered="1"/>
  <pageMargins left="0.7086614173228347" right="0.5118110236220472" top="0.7480314960629921" bottom="0.5511811023622047" header="0.31496062992125984" footer="0.31496062992125984"/>
  <pageSetup horizontalDpi="300" verticalDpi="300" orientation="portrait" paperSize="9" r:id="rId1"/>
  <headerFooter alignWithMargins="0">
    <oddHeader>&amp;L
&amp;R
</oddHeader>
    <oddFooter>&amp;L
&amp;R
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" sqref="B2"/>
    </sheetView>
  </sheetViews>
  <sheetFormatPr defaultColWidth="10.66015625" defaultRowHeight="11.25"/>
  <cols>
    <col min="1" max="1" width="13" style="0" customWidth="1"/>
    <col min="2" max="2" width="34" style="0" customWidth="1"/>
    <col min="3" max="3" width="17.5" style="0" customWidth="1"/>
    <col min="4" max="4" width="10.16015625" style="0" customWidth="1"/>
    <col min="5" max="5" width="16.83203125" style="0" customWidth="1"/>
    <col min="6" max="6" width="21.66015625" style="0" customWidth="1"/>
  </cols>
  <sheetData>
    <row r="1" spans="1:6" ht="18" customHeight="1">
      <c r="A1" s="1" t="s">
        <v>27</v>
      </c>
      <c r="B1" s="4" t="s">
        <v>53</v>
      </c>
      <c r="C1" s="4" t="s">
        <v>54</v>
      </c>
      <c r="D1" s="4" t="s">
        <v>57</v>
      </c>
      <c r="E1" s="4" t="s">
        <v>44</v>
      </c>
      <c r="F1" s="8" t="s">
        <v>58</v>
      </c>
    </row>
    <row r="2" spans="1:6" ht="16.5" customHeight="1">
      <c r="A2" s="2" t="s">
        <v>45</v>
      </c>
      <c r="B2" s="6" t="s">
        <v>34</v>
      </c>
      <c r="C2" s="10" t="s">
        <v>19</v>
      </c>
      <c r="D2" s="5" t="s">
        <v>3</v>
      </c>
      <c r="E2" s="10"/>
      <c r="F2" s="12"/>
    </row>
    <row r="3" spans="1:6" ht="16.5" customHeight="1">
      <c r="A3" s="2" t="s">
        <v>37</v>
      </c>
      <c r="B3" s="6" t="s">
        <v>33</v>
      </c>
      <c r="C3" s="10"/>
      <c r="D3" s="5" t="s">
        <v>2</v>
      </c>
      <c r="E3" s="10"/>
      <c r="F3" s="12"/>
    </row>
    <row r="4" spans="1:6" ht="16.5" customHeight="1">
      <c r="A4" s="2" t="s">
        <v>38</v>
      </c>
      <c r="B4" s="6" t="s">
        <v>66</v>
      </c>
      <c r="C4" s="10"/>
      <c r="D4" s="5" t="s">
        <v>12</v>
      </c>
      <c r="E4" s="10"/>
      <c r="F4" s="12"/>
    </row>
    <row r="5" spans="1:6" ht="16.5" customHeight="1">
      <c r="A5" s="2" t="s">
        <v>39</v>
      </c>
      <c r="B5" s="6" t="s">
        <v>36</v>
      </c>
      <c r="C5" s="10"/>
      <c r="D5" s="5" t="s">
        <v>13</v>
      </c>
      <c r="E5" s="10"/>
      <c r="F5" s="12"/>
    </row>
    <row r="6" spans="1:6" ht="16.5" customHeight="1">
      <c r="A6" s="2" t="s">
        <v>40</v>
      </c>
      <c r="B6" s="6" t="s">
        <v>55</v>
      </c>
      <c r="C6" s="10"/>
      <c r="D6" s="5" t="s">
        <v>15</v>
      </c>
      <c r="E6" s="10"/>
      <c r="F6" s="12"/>
    </row>
    <row r="7" spans="1:6" ht="16.5" customHeight="1">
      <c r="A7" s="2" t="s">
        <v>41</v>
      </c>
      <c r="B7" s="6" t="s">
        <v>35</v>
      </c>
      <c r="C7" s="10"/>
      <c r="D7" s="5" t="s">
        <v>14</v>
      </c>
      <c r="E7" s="10"/>
      <c r="F7" s="12"/>
    </row>
    <row r="8" spans="1:6" ht="16.5" customHeight="1">
      <c r="A8" s="2" t="s">
        <v>42</v>
      </c>
      <c r="B8" s="6" t="s">
        <v>46</v>
      </c>
      <c r="C8" s="10"/>
      <c r="D8" s="5" t="s">
        <v>5</v>
      </c>
      <c r="E8" s="10"/>
      <c r="F8" s="12"/>
    </row>
    <row r="9" spans="1:6" ht="37.5" customHeight="1">
      <c r="A9" s="2" t="s">
        <v>51</v>
      </c>
      <c r="B9" s="6" t="s">
        <v>61</v>
      </c>
      <c r="C9" s="10" t="s">
        <v>49</v>
      </c>
      <c r="D9" s="5" t="s">
        <v>4</v>
      </c>
      <c r="E9" s="10"/>
      <c r="F9" s="12"/>
    </row>
    <row r="10" spans="1:6" ht="37.5" customHeight="1">
      <c r="A10" s="2" t="s">
        <v>52</v>
      </c>
      <c r="B10" s="6" t="s">
        <v>60</v>
      </c>
      <c r="C10" s="10" t="s">
        <v>50</v>
      </c>
      <c r="D10" s="5" t="s">
        <v>6</v>
      </c>
      <c r="E10" s="10"/>
      <c r="F10" s="12"/>
    </row>
    <row r="11" spans="1:6" ht="16.5" customHeight="1">
      <c r="A11" s="2" t="s">
        <v>32</v>
      </c>
      <c r="B11" s="6" t="s">
        <v>56</v>
      </c>
      <c r="C11" s="10"/>
      <c r="D11" s="5" t="s">
        <v>11</v>
      </c>
      <c r="E11" s="10"/>
      <c r="F11" s="12"/>
    </row>
    <row r="12" spans="1:6" ht="37.5" customHeight="1">
      <c r="A12" s="2" t="s">
        <v>28</v>
      </c>
      <c r="B12" s="6" t="s">
        <v>43</v>
      </c>
      <c r="C12" s="10" t="s">
        <v>62</v>
      </c>
      <c r="D12" s="5" t="s">
        <v>8</v>
      </c>
      <c r="E12" s="10"/>
      <c r="F12" s="12"/>
    </row>
    <row r="13" spans="1:6" ht="37.5" customHeight="1">
      <c r="A13" s="2" t="s">
        <v>29</v>
      </c>
      <c r="B13" s="6" t="s">
        <v>48</v>
      </c>
      <c r="C13" s="10" t="s">
        <v>63</v>
      </c>
      <c r="D13" s="5" t="s">
        <v>7</v>
      </c>
      <c r="E13" s="10"/>
      <c r="F13" s="12"/>
    </row>
    <row r="14" spans="1:6" ht="37.5" customHeight="1">
      <c r="A14" s="2" t="s">
        <v>30</v>
      </c>
      <c r="B14" s="6" t="s">
        <v>59</v>
      </c>
      <c r="C14" s="10" t="s">
        <v>64</v>
      </c>
      <c r="D14" s="5" t="s">
        <v>9</v>
      </c>
      <c r="E14" s="10"/>
      <c r="F14" s="12"/>
    </row>
    <row r="15" spans="1:6" ht="37.5" customHeight="1">
      <c r="A15" s="2" t="s">
        <v>31</v>
      </c>
      <c r="B15" s="6" t="s">
        <v>47</v>
      </c>
      <c r="C15" s="10" t="s">
        <v>65</v>
      </c>
      <c r="D15" s="5" t="s">
        <v>10</v>
      </c>
      <c r="E15" s="10"/>
      <c r="F15" s="12"/>
    </row>
    <row r="16" spans="1:6" ht="14.25" customHeight="1">
      <c r="A16" s="2"/>
      <c r="B16" s="6"/>
      <c r="C16" s="10"/>
      <c r="D16" s="5"/>
      <c r="E16" s="10"/>
      <c r="F16" s="12"/>
    </row>
    <row r="17" spans="1:6" ht="14.25" customHeight="1">
      <c r="A17" s="2"/>
      <c r="B17" s="6"/>
      <c r="C17" s="10"/>
      <c r="D17" s="5"/>
      <c r="E17" s="10"/>
      <c r="F17" s="12"/>
    </row>
    <row r="18" spans="1:6" ht="14.25" customHeight="1">
      <c r="A18" s="2"/>
      <c r="B18" s="6"/>
      <c r="C18" s="10"/>
      <c r="D18" s="5"/>
      <c r="E18" s="10"/>
      <c r="F18" s="12"/>
    </row>
    <row r="19" spans="1:6" ht="14.25" customHeight="1">
      <c r="A19" s="2"/>
      <c r="B19" s="6"/>
      <c r="C19" s="10"/>
      <c r="D19" s="5"/>
      <c r="E19" s="10"/>
      <c r="F19" s="12"/>
    </row>
    <row r="20" spans="1:6" ht="14.25" customHeight="1">
      <c r="A20" s="2"/>
      <c r="B20" s="6"/>
      <c r="C20" s="10"/>
      <c r="D20" s="5"/>
      <c r="E20" s="10"/>
      <c r="F20" s="12"/>
    </row>
    <row r="21" spans="1:6" ht="14.25" customHeight="1">
      <c r="A21" s="2"/>
      <c r="B21" s="6"/>
      <c r="C21" s="10"/>
      <c r="D21" s="5"/>
      <c r="E21" s="10"/>
      <c r="F21" s="12"/>
    </row>
    <row r="22" spans="1:6" ht="14.25" customHeight="1">
      <c r="A22" s="2"/>
      <c r="B22" s="6"/>
      <c r="C22" s="10"/>
      <c r="D22" s="5"/>
      <c r="E22" s="10"/>
      <c r="F22" s="12"/>
    </row>
    <row r="23" spans="1:6" ht="14.25" customHeight="1">
      <c r="A23" s="2"/>
      <c r="B23" s="6"/>
      <c r="C23" s="10"/>
      <c r="D23" s="5"/>
      <c r="E23" s="10"/>
      <c r="F23" s="12"/>
    </row>
    <row r="24" spans="1:6" ht="14.25" customHeight="1">
      <c r="A24" s="2"/>
      <c r="B24" s="6"/>
      <c r="C24" s="10"/>
      <c r="D24" s="5"/>
      <c r="E24" s="10"/>
      <c r="F24" s="12"/>
    </row>
    <row r="25" spans="1:6" ht="14.25" customHeight="1">
      <c r="A25" s="2"/>
      <c r="B25" s="6"/>
      <c r="C25" s="10"/>
      <c r="D25" s="5"/>
      <c r="E25" s="10"/>
      <c r="F25" s="12"/>
    </row>
    <row r="26" spans="1:6" ht="14.25" customHeight="1">
      <c r="A26" s="2"/>
      <c r="B26" s="6"/>
      <c r="C26" s="10"/>
      <c r="D26" s="5"/>
      <c r="E26" s="10"/>
      <c r="F26" s="12"/>
    </row>
    <row r="27" spans="1:6" ht="14.25" customHeight="1">
      <c r="A27" s="2"/>
      <c r="B27" s="6"/>
      <c r="C27" s="10"/>
      <c r="D27" s="5"/>
      <c r="E27" s="10"/>
      <c r="F27" s="12"/>
    </row>
    <row r="28" spans="1:6" ht="14.25" customHeight="1">
      <c r="A28" s="2"/>
      <c r="B28" s="6"/>
      <c r="C28" s="10"/>
      <c r="D28" s="5"/>
      <c r="E28" s="10"/>
      <c r="F28" s="12"/>
    </row>
    <row r="29" spans="1:6" ht="14.25" customHeight="1">
      <c r="A29" s="2"/>
      <c r="B29" s="6"/>
      <c r="C29" s="10"/>
      <c r="D29" s="5"/>
      <c r="E29" s="10"/>
      <c r="F29" s="12"/>
    </row>
    <row r="30" spans="1:6" ht="14.25" customHeight="1">
      <c r="A30" s="2"/>
      <c r="B30" s="6"/>
      <c r="C30" s="10"/>
      <c r="D30" s="5"/>
      <c r="E30" s="10"/>
      <c r="F30" s="12"/>
    </row>
    <row r="31" spans="1:6" ht="14.25" customHeight="1">
      <c r="A31" s="2"/>
      <c r="B31" s="6"/>
      <c r="C31" s="10"/>
      <c r="D31" s="5"/>
      <c r="E31" s="10"/>
      <c r="F31" s="12"/>
    </row>
    <row r="32" spans="1:6" ht="14.25" customHeight="1">
      <c r="A32" s="2"/>
      <c r="B32" s="6"/>
      <c r="C32" s="10"/>
      <c r="D32" s="5"/>
      <c r="E32" s="10"/>
      <c r="F32" s="12"/>
    </row>
    <row r="33" spans="1:6" ht="14.25" customHeight="1">
      <c r="A33" s="2"/>
      <c r="B33" s="6"/>
      <c r="C33" s="10"/>
      <c r="D33" s="5"/>
      <c r="E33" s="10"/>
      <c r="F33" s="12"/>
    </row>
    <row r="34" spans="1:6" ht="14.25" customHeight="1">
      <c r="A34" s="2"/>
      <c r="B34" s="6"/>
      <c r="C34" s="10"/>
      <c r="D34" s="5"/>
      <c r="E34" s="10"/>
      <c r="F34" s="12"/>
    </row>
    <row r="35" spans="1:6" ht="14.25" customHeight="1">
      <c r="A35" s="2"/>
      <c r="B35" s="6"/>
      <c r="C35" s="10"/>
      <c r="D35" s="5"/>
      <c r="E35" s="10"/>
      <c r="F35" s="12"/>
    </row>
    <row r="36" spans="1:6" ht="14.25" customHeight="1">
      <c r="A36" s="3"/>
      <c r="B36" s="9"/>
      <c r="C36" s="11"/>
      <c r="D36" s="7"/>
      <c r="E36" s="11"/>
      <c r="F36" s="13"/>
    </row>
  </sheetData>
  <sheetProtection/>
  <printOptions/>
  <pageMargins left="0.5150098425196851" right="0.5150098425196851" top="1.3541666666666667" bottom="0.875" header="0.59375" footer="0.59375"/>
  <pageSetup horizontalDpi="600" verticalDpi="600" orientation="portrait" paperSize="9" r:id="rId1"/>
  <headerFooter alignWithMargins="0">
    <oddHeader>&amp;L
&amp;C&amp;9&amp;9
&amp;"宋体,加粗"&amp;20  补充工程量清单项目及计算规则
&amp;"宋体,常规"&amp;9 工程名称：SJ15标段三环路内外环辅路（紫竹院桥-四通桥）大修工程&amp;"宋体,常规"&amp;9 标段：&amp;"宋体,常规"&amp;9 第  &amp;P  页  共  &amp;N  页&amp;R
</oddHeader>
    <oddFooter>&amp;L&amp;C&amp;9&amp;9&amp;9&amp;9&amp;9&amp;9&amp;R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Lianguo Gong</cp:lastModifiedBy>
  <cp:lastPrinted>2015-03-16T05:59:39Z</cp:lastPrinted>
  <dcterms:modified xsi:type="dcterms:W3CDTF">2016-08-23T03:54:35Z</dcterms:modified>
  <cp:category/>
  <cp:version/>
  <cp:contentType/>
  <cp:contentStatus/>
</cp:coreProperties>
</file>