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Z:\招标代理部\门头沟\2026年工程项目\1.门头沟区普通公路日常养护作业\工程量清单、技术规范\"/>
    </mc:Choice>
  </mc:AlternateContent>
  <xr:revisionPtr revIDLastSave="0" documentId="13_ncr:1_{041A348C-2A18-4830-9877-207F4027EBBB}" xr6:coauthVersionLast="47" xr6:coauthVersionMax="47" xr10:uidLastSave="{00000000-0000-0000-0000-000000000000}"/>
  <bookViews>
    <workbookView xWindow="-110" yWindow="-110" windowWidth="19420" windowHeight="11500" tabRatio="887" firstSheet="9" activeTab="17" xr2:uid="{00000000-000D-0000-FFFF-FFFF00000000}"/>
  </bookViews>
  <sheets>
    <sheet name="道路(一类明细)" sheetId="30" r:id="rId1"/>
    <sheet name="道路(一类汇总)" sheetId="11" r:id="rId2"/>
    <sheet name="道路(二类)" sheetId="12" r:id="rId3"/>
    <sheet name="桥隧(一类)" sheetId="3" r:id="rId4"/>
    <sheet name="桥隧(二类)" sheetId="2" r:id="rId5"/>
    <sheet name="道桥隧(专项)" sheetId="16" r:id="rId6"/>
    <sheet name="汇总表(道桥隧)" sheetId="17" r:id="rId7"/>
    <sheet name="绿化(一类明细) " sheetId="31" r:id="rId8"/>
    <sheet name="绿化(一类汇总)" sheetId="23" r:id="rId9"/>
    <sheet name="绿化(二类)" sheetId="24" r:id="rId10"/>
    <sheet name="绿化(专项)" sheetId="25" r:id="rId11"/>
    <sheet name="汇总表(绿化)" sheetId="29" r:id="rId12"/>
    <sheet name="交通(一类明细)" sheetId="32" r:id="rId13"/>
    <sheet name="交通(一类汇总)" sheetId="34" r:id="rId14"/>
    <sheet name="交通(二类)" sheetId="33" r:id="rId15"/>
    <sheet name="交通(专项)" sheetId="35" r:id="rId16"/>
    <sheet name="汇总表(交通)" sheetId="36" r:id="rId17"/>
    <sheet name="总报价表" sheetId="27" r:id="rId18"/>
  </sheets>
  <definedNames>
    <definedName name="_xlnm._FilterDatabase" localSheetId="2" hidden="1">'道路(二类)'!$D$4:$F$270</definedName>
    <definedName name="_xlnm._FilterDatabase" localSheetId="9" hidden="1">'绿化(二类)'!$E$4:$G$4</definedName>
    <definedName name="_xlnm._FilterDatabase" localSheetId="4" hidden="1">'桥隧(二类)'!$D$4:$F$181</definedName>
    <definedName name="_xlnm.Print_Area" localSheetId="2">'道路(二类)'!$A$1:$G$270</definedName>
    <definedName name="_xlnm.Print_Area" localSheetId="1">'道路(一类汇总)'!$A$1:$E$18</definedName>
    <definedName name="_xlnm.Print_Area" localSheetId="0">'道路(一类明细)'!$A$1:$G$30</definedName>
    <definedName name="_xlnm.Print_Area" localSheetId="5">'道桥隧(专项)'!$A$1:$F$6</definedName>
    <definedName name="_xlnm.Print_Area" localSheetId="6">'汇总表(道桥隧)'!$A$1:$D$16</definedName>
    <definedName name="_xlnm.Print_Area" localSheetId="11">'汇总表(绿化)'!$A$1:$D$16</definedName>
    <definedName name="_xlnm.Print_Area" localSheetId="9">'绿化(二类)'!$A$1:$H$335</definedName>
    <definedName name="_xlnm.Print_Area" localSheetId="8">'绿化(一类汇总)'!$A$1:$E$14</definedName>
    <definedName name="_xlnm.Print_Area" localSheetId="7">'绿化(一类明细) '!$A$1:$F$14</definedName>
    <definedName name="_xlnm.Print_Area" localSheetId="10">'绿化(专项)'!$A$1:$F$6</definedName>
    <definedName name="_xlnm.Print_Area" localSheetId="4">'桥隧(二类)'!$A$1:$G$182</definedName>
    <definedName name="_xlnm.Print_Area" localSheetId="3">'桥隧(一类)'!$A$1:$F$10</definedName>
    <definedName name="_xlnm.Print_Area" localSheetId="17">总报价表!$A$1:$G$18</definedName>
    <definedName name="_xlnm.Print_Titles" localSheetId="2">'道路(二类)'!$1:$4</definedName>
    <definedName name="_xlnm.Print_Titles" localSheetId="1">'道路(一类汇总)'!$1:$3</definedName>
    <definedName name="_xlnm.Print_Titles" localSheetId="0">'道路(一类明细)'!$1:$4</definedName>
    <definedName name="_xlnm.Print_Titles" localSheetId="5">'道桥隧(专项)'!$1:$4</definedName>
    <definedName name="_xlnm.Print_Titles" localSheetId="14">'交通(二类)'!$1:$4</definedName>
    <definedName name="_xlnm.Print_Titles" localSheetId="9">'绿化(二类)'!$1:$4</definedName>
    <definedName name="_xlnm.Print_Titles" localSheetId="8">'绿化(一类汇总)'!$1:$4</definedName>
    <definedName name="_xlnm.Print_Titles" localSheetId="7">'绿化(一类明细) '!$1:$4</definedName>
    <definedName name="_xlnm.Print_Titles" localSheetId="10">'绿化(专项)'!$1:$4</definedName>
    <definedName name="_xlnm.Print_Titles" localSheetId="4">'桥隧(二类)'!$1:$4</definedName>
    <definedName name="_xlnm.Print_Titles" localSheetId="3">'桥隧(一类)'!$1:$4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29" l="1"/>
  <c r="G157" i="12"/>
  <c r="G158" i="12"/>
  <c r="G159" i="12"/>
  <c r="G160" i="12"/>
  <c r="G161" i="1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60" i="2"/>
  <c r="G242" i="12"/>
  <c r="G243" i="12"/>
  <c r="G244" i="12"/>
  <c r="G245" i="12"/>
  <c r="G246" i="12"/>
  <c r="G247" i="12"/>
  <c r="G248" i="12"/>
  <c r="G239" i="12"/>
  <c r="G269" i="12"/>
  <c r="H209" i="33"/>
  <c r="H208" i="33"/>
  <c r="H207" i="33"/>
  <c r="H206" i="33"/>
  <c r="H205" i="33"/>
  <c r="H204" i="33"/>
  <c r="H203" i="33"/>
  <c r="H202" i="33"/>
  <c r="H201" i="33"/>
  <c r="H200" i="33"/>
  <c r="H199" i="33"/>
  <c r="H198" i="33"/>
  <c r="H197" i="33"/>
  <c r="H196" i="33"/>
  <c r="H195" i="33"/>
  <c r="H194" i="33"/>
  <c r="H193" i="33"/>
  <c r="H192" i="33"/>
  <c r="H191" i="33"/>
  <c r="H190" i="33"/>
  <c r="H189" i="33"/>
  <c r="H188" i="33"/>
  <c r="H187" i="33"/>
  <c r="H186" i="33"/>
  <c r="H185" i="33"/>
  <c r="H184" i="33"/>
  <c r="H183" i="33"/>
  <c r="H182" i="33"/>
  <c r="H181" i="33"/>
  <c r="H180" i="33"/>
  <c r="H179" i="33"/>
  <c r="H178" i="33"/>
  <c r="H177" i="33"/>
  <c r="H176" i="33"/>
  <c r="H175" i="33"/>
  <c r="H174" i="33"/>
  <c r="H173" i="33"/>
  <c r="H172" i="33"/>
  <c r="H171" i="33"/>
  <c r="H170" i="33"/>
  <c r="H169" i="33"/>
  <c r="H168" i="33"/>
  <c r="H167" i="33"/>
  <c r="H166" i="33"/>
  <c r="H165" i="33"/>
  <c r="H164" i="33"/>
  <c r="H163" i="33"/>
  <c r="H162" i="33"/>
  <c r="H161" i="33"/>
  <c r="H160" i="33"/>
  <c r="H159" i="33"/>
  <c r="H158" i="33"/>
  <c r="H157" i="33"/>
  <c r="H156" i="33"/>
  <c r="H155" i="33"/>
  <c r="H154" i="33"/>
  <c r="H153" i="33"/>
  <c r="H152" i="33"/>
  <c r="H151" i="33"/>
  <c r="H150" i="33"/>
  <c r="H149" i="33"/>
  <c r="H148" i="33"/>
  <c r="H147" i="33"/>
  <c r="H146" i="33"/>
  <c r="H145" i="33"/>
  <c r="H144" i="33"/>
  <c r="H143" i="33"/>
  <c r="H142" i="33"/>
  <c r="H141" i="33"/>
  <c r="H140" i="33"/>
  <c r="H139" i="33"/>
  <c r="H138" i="33"/>
  <c r="H137" i="33"/>
  <c r="H136" i="33"/>
  <c r="H135" i="33"/>
  <c r="H134" i="33"/>
  <c r="H133" i="33"/>
  <c r="H132" i="33"/>
  <c r="H131" i="33"/>
  <c r="H130" i="33"/>
  <c r="H129" i="33"/>
  <c r="H128" i="33"/>
  <c r="H127" i="33"/>
  <c r="H126" i="33"/>
  <c r="H125" i="33"/>
  <c r="H124" i="33"/>
  <c r="H123" i="33"/>
  <c r="H122" i="33"/>
  <c r="H121" i="33"/>
  <c r="H120" i="33"/>
  <c r="H119" i="33"/>
  <c r="H118" i="33"/>
  <c r="H117" i="33"/>
  <c r="H116" i="33"/>
  <c r="H115" i="33"/>
  <c r="H114" i="33"/>
  <c r="H113" i="33"/>
  <c r="H112" i="33"/>
  <c r="H111" i="33"/>
  <c r="H110" i="33"/>
  <c r="H109" i="33"/>
  <c r="H108" i="33"/>
  <c r="H107" i="33"/>
  <c r="H106" i="33"/>
  <c r="H105" i="33"/>
  <c r="H104" i="33"/>
  <c r="H103" i="33"/>
  <c r="H102" i="33"/>
  <c r="H101" i="33"/>
  <c r="H100" i="33"/>
  <c r="H99" i="33"/>
  <c r="H98" i="33"/>
  <c r="H97" i="33"/>
  <c r="H96" i="33"/>
  <c r="H95" i="33"/>
  <c r="H94" i="33"/>
  <c r="H93" i="33"/>
  <c r="H92" i="33"/>
  <c r="H91" i="33"/>
  <c r="H90" i="33"/>
  <c r="H89" i="33"/>
  <c r="H88" i="33"/>
  <c r="H87" i="33"/>
  <c r="H86" i="33"/>
  <c r="H85" i="33"/>
  <c r="H84" i="33"/>
  <c r="H83" i="33"/>
  <c r="H82" i="33"/>
  <c r="H81" i="33"/>
  <c r="H80" i="33"/>
  <c r="H79" i="33"/>
  <c r="H78" i="33"/>
  <c r="H77" i="33"/>
  <c r="H76" i="33"/>
  <c r="H75" i="33"/>
  <c r="H74" i="33"/>
  <c r="H73" i="33"/>
  <c r="H72" i="33"/>
  <c r="H71" i="33"/>
  <c r="H70" i="33"/>
  <c r="H69" i="33"/>
  <c r="H68" i="33"/>
  <c r="H67" i="33"/>
  <c r="H66" i="33"/>
  <c r="H65" i="33"/>
  <c r="H64" i="33"/>
  <c r="H63" i="33"/>
  <c r="H62" i="33"/>
  <c r="H61" i="33"/>
  <c r="H60" i="33"/>
  <c r="H59" i="33"/>
  <c r="H58" i="33"/>
  <c r="H57" i="33"/>
  <c r="H56" i="33"/>
  <c r="H55" i="33"/>
  <c r="H54" i="33"/>
  <c r="H53" i="33"/>
  <c r="H52" i="33"/>
  <c r="H51" i="33"/>
  <c r="H50" i="33"/>
  <c r="H49" i="33"/>
  <c r="H48" i="33"/>
  <c r="H47" i="33"/>
  <c r="H46" i="33"/>
  <c r="H45" i="33"/>
  <c r="H44" i="33"/>
  <c r="H43" i="33"/>
  <c r="H42" i="33"/>
  <c r="H41" i="33"/>
  <c r="H40" i="33"/>
  <c r="H39" i="33"/>
  <c r="H38" i="33"/>
  <c r="H37" i="33"/>
  <c r="H36" i="33"/>
  <c r="H35" i="33"/>
  <c r="H34" i="33"/>
  <c r="H33" i="33"/>
  <c r="H32" i="33"/>
  <c r="H31" i="33"/>
  <c r="H30" i="33"/>
  <c r="H29" i="33"/>
  <c r="H28" i="33"/>
  <c r="H27" i="33"/>
  <c r="H26" i="33"/>
  <c r="H25" i="33"/>
  <c r="H24" i="33"/>
  <c r="H23" i="33"/>
  <c r="H22" i="33"/>
  <c r="H21" i="33"/>
  <c r="H20" i="33"/>
  <c r="H19" i="33"/>
  <c r="H18" i="33"/>
  <c r="H17" i="33"/>
  <c r="H16" i="33"/>
  <c r="H15" i="33"/>
  <c r="H14" i="33"/>
  <c r="H13" i="33"/>
  <c r="H12" i="33"/>
  <c r="H11" i="33"/>
  <c r="H10" i="33"/>
  <c r="H9" i="33"/>
  <c r="H8" i="33"/>
  <c r="H7" i="33"/>
  <c r="H6" i="33"/>
  <c r="H5" i="33"/>
  <c r="G5" i="33"/>
  <c r="G44" i="2"/>
  <c r="H210" i="33" l="1"/>
  <c r="D10" i="36" s="1"/>
  <c r="D11" i="36" s="1"/>
  <c r="G173" i="12"/>
  <c r="G172" i="12"/>
  <c r="G171" i="12"/>
  <c r="G170" i="12"/>
  <c r="G162" i="12"/>
  <c r="G238" i="12"/>
  <c r="G237" i="12"/>
  <c r="G32" i="12"/>
  <c r="G60" i="12"/>
  <c r="G61" i="12"/>
  <c r="G55" i="12"/>
  <c r="F5" i="35"/>
  <c r="F6" i="35" s="1"/>
  <c r="D12" i="36" s="1"/>
  <c r="D15" i="36" s="1"/>
  <c r="F17" i="27" s="1"/>
  <c r="F11" i="32"/>
  <c r="F10" i="32"/>
  <c r="E7" i="34" s="1"/>
  <c r="F9" i="32"/>
  <c r="F8" i="32"/>
  <c r="E6" i="34" s="1"/>
  <c r="F6" i="32"/>
  <c r="F5" i="32"/>
  <c r="E5" i="34" s="1"/>
  <c r="F5" i="25"/>
  <c r="F6" i="25" s="1"/>
  <c r="D12" i="29" s="1"/>
  <c r="E14" i="27" s="1"/>
  <c r="H334" i="24"/>
  <c r="H333" i="24"/>
  <c r="H332" i="24"/>
  <c r="H331" i="24"/>
  <c r="H330" i="24"/>
  <c r="H329" i="24"/>
  <c r="H328" i="24"/>
  <c r="H327" i="24"/>
  <c r="H326" i="24"/>
  <c r="H325" i="24"/>
  <c r="H324" i="24"/>
  <c r="H323" i="24"/>
  <c r="H322" i="24"/>
  <c r="H321" i="24"/>
  <c r="H320" i="24"/>
  <c r="H319" i="24"/>
  <c r="H318" i="24"/>
  <c r="H317" i="24"/>
  <c r="H316" i="24"/>
  <c r="H315" i="24"/>
  <c r="H314" i="24"/>
  <c r="H313" i="24"/>
  <c r="H312" i="24"/>
  <c r="H311" i="24"/>
  <c r="H310" i="24"/>
  <c r="H309" i="24"/>
  <c r="H308" i="24"/>
  <c r="H307" i="24"/>
  <c r="H306" i="24"/>
  <c r="H305" i="24"/>
  <c r="H304" i="24"/>
  <c r="H303" i="24"/>
  <c r="H302" i="24"/>
  <c r="H301" i="24"/>
  <c r="H300" i="24"/>
  <c r="H299" i="24"/>
  <c r="H298" i="24"/>
  <c r="H297" i="24"/>
  <c r="H296" i="24"/>
  <c r="H295" i="24"/>
  <c r="H294" i="24"/>
  <c r="H293" i="24"/>
  <c r="H292" i="24"/>
  <c r="H291" i="24"/>
  <c r="H290" i="24"/>
  <c r="H289" i="24"/>
  <c r="H288" i="24"/>
  <c r="H287" i="24"/>
  <c r="H286" i="24"/>
  <c r="H285" i="24"/>
  <c r="H284" i="24"/>
  <c r="H283" i="24"/>
  <c r="H282" i="24"/>
  <c r="H281" i="24"/>
  <c r="H280" i="24"/>
  <c r="H279" i="24"/>
  <c r="H278" i="24"/>
  <c r="H277" i="24"/>
  <c r="H276" i="24"/>
  <c r="H275" i="24"/>
  <c r="H274" i="24"/>
  <c r="H273" i="24"/>
  <c r="H272" i="24"/>
  <c r="H271" i="24"/>
  <c r="H270" i="24"/>
  <c r="H269" i="24"/>
  <c r="H268" i="24"/>
  <c r="H267" i="24"/>
  <c r="H266" i="24"/>
  <c r="H265" i="24"/>
  <c r="H264" i="24"/>
  <c r="H263" i="24"/>
  <c r="H262" i="24"/>
  <c r="H261" i="24"/>
  <c r="H260" i="24"/>
  <c r="H259" i="24"/>
  <c r="H258" i="24"/>
  <c r="H257" i="24"/>
  <c r="H256" i="24"/>
  <c r="H255" i="24"/>
  <c r="H254" i="24"/>
  <c r="H253" i="24"/>
  <c r="H252" i="24"/>
  <c r="H251" i="24"/>
  <c r="H250" i="24"/>
  <c r="H249" i="24"/>
  <c r="H248" i="24"/>
  <c r="H247" i="24"/>
  <c r="H246" i="24"/>
  <c r="H245" i="24"/>
  <c r="H244" i="24"/>
  <c r="H243" i="24"/>
  <c r="H242" i="24"/>
  <c r="H241" i="24"/>
  <c r="H240" i="24"/>
  <c r="H239" i="24"/>
  <c r="H238" i="24"/>
  <c r="H237" i="24"/>
  <c r="H236" i="24"/>
  <c r="H235" i="24"/>
  <c r="H234" i="24"/>
  <c r="H233" i="24"/>
  <c r="H232" i="24"/>
  <c r="H231" i="24"/>
  <c r="H230" i="24"/>
  <c r="H229" i="24"/>
  <c r="H228" i="24"/>
  <c r="H227" i="24"/>
  <c r="H226" i="24"/>
  <c r="H225" i="24"/>
  <c r="H224" i="24"/>
  <c r="H223" i="24"/>
  <c r="H222" i="24"/>
  <c r="H221" i="24"/>
  <c r="H220" i="24"/>
  <c r="H219" i="24"/>
  <c r="H218" i="24"/>
  <c r="H217" i="24"/>
  <c r="H216" i="24"/>
  <c r="H215" i="24"/>
  <c r="H214" i="24"/>
  <c r="H213" i="24"/>
  <c r="H212" i="24"/>
  <c r="H211" i="24"/>
  <c r="H210" i="24"/>
  <c r="H209" i="24"/>
  <c r="H208" i="24"/>
  <c r="H207" i="24"/>
  <c r="H206" i="24"/>
  <c r="H205" i="24"/>
  <c r="H204" i="24"/>
  <c r="H203" i="24"/>
  <c r="H202" i="24"/>
  <c r="H201" i="24"/>
  <c r="H200" i="24"/>
  <c r="H199" i="24"/>
  <c r="H198" i="24"/>
  <c r="H197" i="24"/>
  <c r="H196" i="24"/>
  <c r="H195" i="24"/>
  <c r="H194" i="24"/>
  <c r="H193" i="24"/>
  <c r="H192" i="24"/>
  <c r="H191" i="24"/>
  <c r="H190" i="24"/>
  <c r="H189" i="24"/>
  <c r="H188" i="24"/>
  <c r="H187" i="24"/>
  <c r="H186" i="24"/>
  <c r="H185" i="24"/>
  <c r="H184" i="24"/>
  <c r="H183" i="24"/>
  <c r="H182" i="24"/>
  <c r="H181" i="24"/>
  <c r="H180" i="24"/>
  <c r="H179" i="24"/>
  <c r="H178" i="24"/>
  <c r="H177" i="24"/>
  <c r="H176" i="24"/>
  <c r="H175" i="24"/>
  <c r="H174" i="24"/>
  <c r="H173" i="24"/>
  <c r="H172" i="24"/>
  <c r="H171" i="24"/>
  <c r="H170" i="24"/>
  <c r="H169" i="24"/>
  <c r="H168" i="24"/>
  <c r="H167" i="24"/>
  <c r="H166" i="24"/>
  <c r="H165" i="24"/>
  <c r="H164" i="24"/>
  <c r="H163" i="24"/>
  <c r="H162" i="24"/>
  <c r="H161" i="24"/>
  <c r="H160" i="24"/>
  <c r="H159" i="24"/>
  <c r="H158" i="24"/>
  <c r="H157" i="24"/>
  <c r="H156" i="24"/>
  <c r="H155" i="24"/>
  <c r="H154" i="24"/>
  <c r="H153" i="24"/>
  <c r="H152" i="24"/>
  <c r="H151" i="24"/>
  <c r="H150" i="24"/>
  <c r="H149" i="24"/>
  <c r="H148" i="24"/>
  <c r="H147" i="24"/>
  <c r="H146" i="24"/>
  <c r="H145" i="24"/>
  <c r="H144" i="24"/>
  <c r="H143" i="24"/>
  <c r="H142" i="24"/>
  <c r="H141" i="24"/>
  <c r="H140" i="24"/>
  <c r="H139" i="24"/>
  <c r="H138" i="24"/>
  <c r="H137" i="24"/>
  <c r="H136" i="24"/>
  <c r="H135" i="24"/>
  <c r="H134" i="24"/>
  <c r="H133" i="24"/>
  <c r="H132" i="24"/>
  <c r="H131" i="24"/>
  <c r="H130" i="24"/>
  <c r="H129" i="24"/>
  <c r="H128" i="24"/>
  <c r="H127" i="24"/>
  <c r="H126" i="24"/>
  <c r="H125" i="24"/>
  <c r="H124" i="24"/>
  <c r="H123" i="24"/>
  <c r="H122" i="24"/>
  <c r="H121" i="24"/>
  <c r="H120" i="24"/>
  <c r="H119" i="24"/>
  <c r="H118" i="24"/>
  <c r="H117" i="24"/>
  <c r="H116" i="24"/>
  <c r="H115" i="24"/>
  <c r="H114" i="24"/>
  <c r="H113" i="24"/>
  <c r="H112" i="24"/>
  <c r="H111" i="24"/>
  <c r="H110" i="24"/>
  <c r="H109" i="24"/>
  <c r="H108" i="24"/>
  <c r="H107" i="24"/>
  <c r="H106" i="24"/>
  <c r="H105" i="24"/>
  <c r="H104" i="24"/>
  <c r="H103" i="24"/>
  <c r="H102" i="24"/>
  <c r="H101" i="24"/>
  <c r="H100" i="24"/>
  <c r="H99" i="24"/>
  <c r="H98" i="24"/>
  <c r="H97" i="24"/>
  <c r="H96" i="24"/>
  <c r="H95" i="24"/>
  <c r="H94" i="24"/>
  <c r="H93" i="24"/>
  <c r="H92" i="24"/>
  <c r="H91" i="24"/>
  <c r="H90" i="24"/>
  <c r="H89" i="24"/>
  <c r="H88" i="24"/>
  <c r="H87" i="24"/>
  <c r="H86" i="24"/>
  <c r="H85" i="24"/>
  <c r="H84" i="24"/>
  <c r="H83" i="24"/>
  <c r="H82" i="24"/>
  <c r="H81" i="24"/>
  <c r="H80" i="24"/>
  <c r="H79" i="24"/>
  <c r="H78" i="24"/>
  <c r="H77" i="24"/>
  <c r="H76" i="24"/>
  <c r="H75" i="24"/>
  <c r="H74" i="24"/>
  <c r="H73" i="24"/>
  <c r="H72" i="24"/>
  <c r="H71" i="24"/>
  <c r="H70" i="24"/>
  <c r="H69" i="24"/>
  <c r="H68" i="24"/>
  <c r="H67" i="24"/>
  <c r="H66" i="24"/>
  <c r="H65" i="24"/>
  <c r="H64" i="24"/>
  <c r="H63" i="24"/>
  <c r="H62" i="24"/>
  <c r="H61" i="24"/>
  <c r="H60" i="24"/>
  <c r="H59" i="24"/>
  <c r="H58" i="24"/>
  <c r="H57" i="24"/>
  <c r="H56" i="24"/>
  <c r="H55" i="24"/>
  <c r="H54" i="24"/>
  <c r="H53" i="24"/>
  <c r="H52" i="24"/>
  <c r="H51" i="24"/>
  <c r="H50" i="24"/>
  <c r="H49" i="24"/>
  <c r="H48" i="24"/>
  <c r="H47" i="24"/>
  <c r="H46" i="24"/>
  <c r="H45" i="24"/>
  <c r="H44" i="24"/>
  <c r="H43" i="24"/>
  <c r="H42" i="24"/>
  <c r="H41" i="24"/>
  <c r="H40" i="24"/>
  <c r="H39" i="24"/>
  <c r="H38" i="24"/>
  <c r="H37" i="24"/>
  <c r="H36" i="24"/>
  <c r="H35" i="24"/>
  <c r="H34" i="24"/>
  <c r="H33" i="24"/>
  <c r="H32" i="24"/>
  <c r="H31" i="24"/>
  <c r="H30" i="24"/>
  <c r="H29" i="24"/>
  <c r="H28" i="24"/>
  <c r="H27" i="24"/>
  <c r="H26" i="24"/>
  <c r="H25" i="24"/>
  <c r="H24" i="24"/>
  <c r="H23" i="24"/>
  <c r="H22" i="24"/>
  <c r="H21" i="24"/>
  <c r="H20" i="24"/>
  <c r="H19" i="24"/>
  <c r="H18" i="24"/>
  <c r="H17" i="24"/>
  <c r="H16" i="24"/>
  <c r="H15" i="24"/>
  <c r="H14" i="24"/>
  <c r="H13" i="24"/>
  <c r="H12" i="24"/>
  <c r="H11" i="24"/>
  <c r="H10" i="24"/>
  <c r="H9" i="24"/>
  <c r="H8" i="24"/>
  <c r="H7" i="24"/>
  <c r="H6" i="24"/>
  <c r="H5" i="24"/>
  <c r="E13" i="23"/>
  <c r="E12" i="23"/>
  <c r="E11" i="23"/>
  <c r="E10" i="23"/>
  <c r="E9" i="23"/>
  <c r="E8" i="23"/>
  <c r="E7" i="23"/>
  <c r="E6" i="23"/>
  <c r="E5" i="23"/>
  <c r="F5" i="16"/>
  <c r="F6" i="16" s="1"/>
  <c r="D12" i="17" s="1"/>
  <c r="D14" i="27" s="1"/>
  <c r="G159" i="2"/>
  <c r="G158" i="2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F10" i="3"/>
  <c r="D5" i="17" s="1"/>
  <c r="D5" i="27" s="1"/>
  <c r="G5" i="27" s="1"/>
  <c r="G268" i="12"/>
  <c r="G267" i="12"/>
  <c r="G266" i="12"/>
  <c r="G265" i="12"/>
  <c r="G264" i="12"/>
  <c r="G263" i="12"/>
  <c r="G262" i="12"/>
  <c r="G261" i="12"/>
  <c r="G260" i="12"/>
  <c r="G259" i="12"/>
  <c r="G258" i="12"/>
  <c r="G257" i="12"/>
  <c r="G256" i="12"/>
  <c r="G255" i="12"/>
  <c r="G254" i="12"/>
  <c r="G253" i="12"/>
  <c r="G252" i="12"/>
  <c r="G251" i="12"/>
  <c r="G250" i="12"/>
  <c r="G249" i="12"/>
  <c r="G241" i="12"/>
  <c r="G240" i="12"/>
  <c r="G235" i="12"/>
  <c r="G234" i="12"/>
  <c r="G233" i="12"/>
  <c r="G232" i="12"/>
  <c r="G231" i="12"/>
  <c r="G230" i="12"/>
  <c r="G229" i="12"/>
  <c r="G228" i="12"/>
  <c r="G227" i="12"/>
  <c r="G226" i="12"/>
  <c r="G225" i="12"/>
  <c r="G224" i="12"/>
  <c r="G223" i="12"/>
  <c r="G222" i="12"/>
  <c r="G221" i="12"/>
  <c r="G220" i="12"/>
  <c r="G219" i="12"/>
  <c r="G218" i="12"/>
  <c r="G217" i="12"/>
  <c r="G216" i="12"/>
  <c r="G215" i="12"/>
  <c r="G214" i="12"/>
  <c r="G213" i="12"/>
  <c r="G212" i="12"/>
  <c r="G211" i="12"/>
  <c r="G210" i="12"/>
  <c r="G209" i="12"/>
  <c r="G208" i="12"/>
  <c r="G207" i="12"/>
  <c r="G206" i="12"/>
  <c r="G205" i="12"/>
  <c r="G204" i="12"/>
  <c r="G203" i="12"/>
  <c r="G202" i="12"/>
  <c r="G201" i="12"/>
  <c r="G200" i="12"/>
  <c r="G199" i="12"/>
  <c r="G198" i="12"/>
  <c r="G197" i="12"/>
  <c r="G196" i="12"/>
  <c r="G195" i="12"/>
  <c r="G194" i="12"/>
  <c r="G193" i="12"/>
  <c r="G192" i="12"/>
  <c r="G191" i="12"/>
  <c r="G190" i="12"/>
  <c r="G189" i="12"/>
  <c r="G188" i="12"/>
  <c r="G187" i="12"/>
  <c r="G186" i="12"/>
  <c r="G185" i="12"/>
  <c r="G184" i="12"/>
  <c r="G183" i="12"/>
  <c r="G182" i="12"/>
  <c r="G181" i="12"/>
  <c r="G180" i="12"/>
  <c r="G179" i="12"/>
  <c r="G178" i="12"/>
  <c r="G177" i="12"/>
  <c r="G176" i="12"/>
  <c r="G175" i="12"/>
  <c r="G174" i="12"/>
  <c r="G169" i="12"/>
  <c r="G168" i="12"/>
  <c r="G167" i="12"/>
  <c r="G166" i="12"/>
  <c r="G165" i="12"/>
  <c r="G164" i="12"/>
  <c r="G163" i="12"/>
  <c r="G156" i="12"/>
  <c r="G155" i="12"/>
  <c r="G154" i="12"/>
  <c r="G153" i="12"/>
  <c r="G152" i="12"/>
  <c r="G151" i="12"/>
  <c r="G150" i="12"/>
  <c r="G149" i="12"/>
  <c r="G148" i="12"/>
  <c r="G147" i="12"/>
  <c r="G146" i="12"/>
  <c r="G145" i="12"/>
  <c r="G144" i="12"/>
  <c r="G143" i="12"/>
  <c r="G142" i="12"/>
  <c r="G141" i="12"/>
  <c r="G140" i="12"/>
  <c r="G139" i="12"/>
  <c r="G138" i="12"/>
  <c r="G137" i="12"/>
  <c r="G136" i="12"/>
  <c r="G135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2" i="12"/>
  <c r="G121" i="12"/>
  <c r="G120" i="12"/>
  <c r="G119" i="12"/>
  <c r="G118" i="12"/>
  <c r="G117" i="12"/>
  <c r="G116" i="12"/>
  <c r="G115" i="12"/>
  <c r="G114" i="12"/>
  <c r="G113" i="12"/>
  <c r="G112" i="12"/>
  <c r="G111" i="12"/>
  <c r="G110" i="12"/>
  <c r="G109" i="12"/>
  <c r="G108" i="12"/>
  <c r="G107" i="12"/>
  <c r="G106" i="12"/>
  <c r="G105" i="12"/>
  <c r="G104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90" i="12"/>
  <c r="G89" i="12"/>
  <c r="G88" i="12"/>
  <c r="G87" i="12"/>
  <c r="G86" i="12"/>
  <c r="G85" i="12"/>
  <c r="G84" i="12"/>
  <c r="G83" i="12"/>
  <c r="G82" i="12"/>
  <c r="G81" i="12"/>
  <c r="G80" i="12"/>
  <c r="G79" i="12"/>
  <c r="G78" i="12"/>
  <c r="G77" i="12"/>
  <c r="G76" i="12"/>
  <c r="G75" i="12"/>
  <c r="G74" i="12"/>
  <c r="G73" i="12"/>
  <c r="G72" i="12"/>
  <c r="G71" i="12"/>
  <c r="G70" i="12"/>
  <c r="G69" i="12"/>
  <c r="G68" i="12"/>
  <c r="G67" i="12"/>
  <c r="G66" i="12"/>
  <c r="G65" i="12"/>
  <c r="G64" i="12"/>
  <c r="G63" i="12"/>
  <c r="G62" i="12"/>
  <c r="G59" i="12"/>
  <c r="G58" i="12"/>
  <c r="G57" i="12"/>
  <c r="G56" i="12"/>
  <c r="G54" i="12"/>
  <c r="G53" i="12"/>
  <c r="G52" i="12"/>
  <c r="G51" i="12"/>
  <c r="G50" i="12"/>
  <c r="G49" i="12"/>
  <c r="G48" i="12"/>
  <c r="G47" i="12"/>
  <c r="G46" i="12"/>
  <c r="G45" i="12"/>
  <c r="G44" i="12"/>
  <c r="G43" i="12"/>
  <c r="G42" i="12"/>
  <c r="G41" i="12"/>
  <c r="G40" i="12"/>
  <c r="G39" i="12"/>
  <c r="G38" i="12"/>
  <c r="G37" i="12"/>
  <c r="G36" i="12"/>
  <c r="G35" i="12"/>
  <c r="G34" i="12"/>
  <c r="G33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G6" i="12"/>
  <c r="G5" i="12"/>
  <c r="E17" i="11"/>
  <c r="E16" i="11"/>
  <c r="E15" i="11"/>
  <c r="E14" i="11"/>
  <c r="E13" i="11"/>
  <c r="E12" i="11"/>
  <c r="E11" i="11"/>
  <c r="E10" i="11"/>
  <c r="E9" i="11"/>
  <c r="E8" i="11"/>
  <c r="E7" i="11"/>
  <c r="E6" i="11"/>
  <c r="E5" i="11"/>
  <c r="G16" i="27"/>
  <c r="E14" i="23" l="1"/>
  <c r="D6" i="29" s="1"/>
  <c r="E6" i="27" s="1"/>
  <c r="E18" i="11"/>
  <c r="D4" i="17" s="1"/>
  <c r="D7" i="17" s="1"/>
  <c r="F14" i="27"/>
  <c r="D15" i="29"/>
  <c r="E17" i="27" s="1"/>
  <c r="F12" i="32"/>
  <c r="D6" i="36" s="1"/>
  <c r="F7" i="27" s="1"/>
  <c r="F8" i="27" s="1"/>
  <c r="D15" i="17"/>
  <c r="D17" i="27" s="1"/>
  <c r="G14" i="27"/>
  <c r="H335" i="24"/>
  <c r="D10" i="29" s="1"/>
  <c r="D11" i="29" s="1"/>
  <c r="G182" i="2"/>
  <c r="D9" i="17" s="1"/>
  <c r="D10" i="27" s="1"/>
  <c r="G10" i="27" s="1"/>
  <c r="F12" i="27"/>
  <c r="G12" i="27" s="1"/>
  <c r="G270" i="12"/>
  <c r="D8" i="17" s="1"/>
  <c r="D9" i="27" s="1"/>
  <c r="E8" i="34"/>
  <c r="D7" i="29" l="1"/>
  <c r="D16" i="29"/>
  <c r="D4" i="27"/>
  <c r="G17" i="27"/>
  <c r="F13" i="27"/>
  <c r="F15" i="27" s="1"/>
  <c r="G6" i="27"/>
  <c r="E8" i="27"/>
  <c r="D7" i="36"/>
  <c r="D13" i="36" s="1"/>
  <c r="D16" i="36" s="1"/>
  <c r="G7" i="27"/>
  <c r="E11" i="27"/>
  <c r="E13" i="27" s="1"/>
  <c r="D8" i="27"/>
  <c r="G4" i="27"/>
  <c r="D11" i="17"/>
  <c r="D13" i="17" s="1"/>
  <c r="D16" i="17" s="1"/>
  <c r="D13" i="27"/>
  <c r="G9" i="27"/>
  <c r="D15" i="27" l="1"/>
  <c r="D18" i="27" s="1"/>
  <c r="G8" i="27"/>
  <c r="E15" i="27"/>
  <c r="E18" i="27" s="1"/>
  <c r="G11" i="27"/>
  <c r="G13" i="27"/>
  <c r="F18" i="27"/>
  <c r="G18" i="27" l="1"/>
  <c r="G15" i="27"/>
</calcChain>
</file>

<file path=xl/sharedStrings.xml><?xml version="1.0" encoding="utf-8"?>
<sst xmlns="http://schemas.openxmlformats.org/spreadsheetml/2006/main" count="3559" uniqueCount="1585">
  <si>
    <t>序号</t>
  </si>
  <si>
    <t>项   目   名   称</t>
  </si>
  <si>
    <t>绿化日常  管护</t>
  </si>
  <si>
    <t>交通日常  养护</t>
  </si>
  <si>
    <t>金额（元）</t>
  </si>
  <si>
    <t>一类项目</t>
  </si>
  <si>
    <t>道路日常养护</t>
  </si>
  <si>
    <t>/</t>
  </si>
  <si>
    <t>桥涵、隧道维护</t>
  </si>
  <si>
    <t>绿化日常管护</t>
  </si>
  <si>
    <t>交通日常养护</t>
  </si>
  <si>
    <t>小计</t>
  </si>
  <si>
    <t>二类项目</t>
  </si>
  <si>
    <t>专项工程</t>
  </si>
  <si>
    <t>清单合计（1+2+3=4）</t>
  </si>
  <si>
    <t>已包含在清单合计中的材料、工程设备、专业工程暂估价合计</t>
  </si>
  <si>
    <t>已包含在清单合计中的安全生产费（投标控制价上限的1.5%）</t>
  </si>
  <si>
    <t>投标报价（4=7）</t>
  </si>
  <si>
    <t>工 程 量 清 单</t>
  </si>
  <si>
    <t>工程名称：门头沟区普通公路日常养护作业第2标段</t>
  </si>
  <si>
    <t>清单   道路日常养护（一类明细）</t>
  </si>
  <si>
    <t>类别</t>
  </si>
  <si>
    <t>项目编号</t>
  </si>
  <si>
    <t>项目名称</t>
  </si>
  <si>
    <t>单位</t>
  </si>
  <si>
    <t>数量</t>
  </si>
  <si>
    <t>单价</t>
  </si>
  <si>
    <t>合价</t>
  </si>
  <si>
    <t>路基工程</t>
  </si>
  <si>
    <t>202-04-1</t>
  </si>
  <si>
    <t>人工标准整修路肩</t>
  </si>
  <si>
    <t>㎡</t>
  </si>
  <si>
    <t>202-04-2</t>
  </si>
  <si>
    <t>人工标准整修边坡及边沟</t>
  </si>
  <si>
    <t>202-04-3</t>
  </si>
  <si>
    <t>路肩割草</t>
  </si>
  <si>
    <t>202-04-4</t>
  </si>
  <si>
    <t>边坡及边沟割草</t>
  </si>
  <si>
    <t>路面工程</t>
  </si>
  <si>
    <t>206-04-1</t>
  </si>
  <si>
    <t>穿建成区公路一类线路</t>
  </si>
  <si>
    <t>206-04-2</t>
  </si>
  <si>
    <t>非建成区路线</t>
  </si>
  <si>
    <t>a</t>
  </si>
  <si>
    <t>一类路线</t>
  </si>
  <si>
    <t>b</t>
  </si>
  <si>
    <t>二类路线</t>
  </si>
  <si>
    <t>c</t>
  </si>
  <si>
    <t>三类路线</t>
  </si>
  <si>
    <t>排水工程</t>
  </si>
  <si>
    <t>206-04-7</t>
  </si>
  <si>
    <t>排水系统清理疏通</t>
  </si>
  <si>
    <t>雨水口清理</t>
  </si>
  <si>
    <t>个（单箅或双箅）</t>
  </si>
  <si>
    <t>d</t>
  </si>
  <si>
    <t>盖板沟</t>
  </si>
  <si>
    <t>km</t>
  </si>
  <si>
    <t>g</t>
  </si>
  <si>
    <t>主涵</t>
  </si>
  <si>
    <t>公路附属
设施</t>
  </si>
  <si>
    <t>303-01-33</t>
  </si>
  <si>
    <t>公里碑、百米桩等油饰</t>
  </si>
  <si>
    <t>公里碑</t>
  </si>
  <si>
    <t>块</t>
  </si>
  <si>
    <t>百米桩</t>
  </si>
  <si>
    <t>示警桩</t>
  </si>
  <si>
    <t>个</t>
  </si>
  <si>
    <t>其他</t>
  </si>
  <si>
    <t>605-05-1</t>
  </si>
  <si>
    <t>数据采集（人工调查）</t>
  </si>
  <si>
    <t>605-05-3</t>
  </si>
  <si>
    <t>道班服务站运维</t>
  </si>
  <si>
    <t>一类</t>
  </si>
  <si>
    <t>座/处</t>
  </si>
  <si>
    <t>二类</t>
  </si>
  <si>
    <t>605-05-5</t>
  </si>
  <si>
    <t>应急出动</t>
  </si>
  <si>
    <t>铲冰除雪</t>
  </si>
  <si>
    <t>项</t>
  </si>
  <si>
    <t>605-05-8</t>
  </si>
  <si>
    <t>应急保障备勤</t>
  </si>
  <si>
    <t>605-05-9</t>
  </si>
  <si>
    <t>公路巡视</t>
  </si>
  <si>
    <t>605-05-10</t>
  </si>
  <si>
    <t>地灾值守</t>
  </si>
  <si>
    <t>清单   道路日常养护（一类项目）</t>
  </si>
  <si>
    <t>总额</t>
  </si>
  <si>
    <t>路面保洁</t>
  </si>
  <si>
    <t>应急出动（铲冰除雪）</t>
  </si>
  <si>
    <t>道路日常养护（一类项目）清单合计  人民币（元）</t>
  </si>
  <si>
    <t>清单   道路日常养护（二类项目）</t>
  </si>
  <si>
    <t>项目类别</t>
  </si>
  <si>
    <t>路基日常养护</t>
  </si>
  <si>
    <t>202-04-5</t>
  </si>
  <si>
    <t>202-04-6</t>
  </si>
  <si>
    <t>更换雨水篦子</t>
  </si>
  <si>
    <t>202-04-7</t>
  </si>
  <si>
    <t>202-04-8</t>
  </si>
  <si>
    <t>检查井加固（普通混凝土）</t>
  </si>
  <si>
    <t>座</t>
  </si>
  <si>
    <t>202-04-9</t>
  </si>
  <si>
    <t>检查井加固（超早强黑色特种灌浆料）</t>
  </si>
  <si>
    <t>202-04-10</t>
  </si>
  <si>
    <t>新建雨水检查井（PS06-Y02y）</t>
  </si>
  <si>
    <t>202-04-12</t>
  </si>
  <si>
    <t>安装骑沿井</t>
  </si>
  <si>
    <t>202-04-13</t>
  </si>
  <si>
    <t>新建砌块检查井（详参图集06MS201-4-4/13/15/16/17/24）</t>
  </si>
  <si>
    <t>202-04-14</t>
  </si>
  <si>
    <t>新建立雨水箅子</t>
  </si>
  <si>
    <t>202-04-15</t>
  </si>
  <si>
    <t>处理积水</t>
  </si>
  <si>
    <t>m³</t>
  </si>
  <si>
    <t>202-04-16</t>
  </si>
  <si>
    <t>雨水口加固（超早强混凝土）</t>
  </si>
  <si>
    <t>203-02-1</t>
  </si>
  <si>
    <t>203-02-2</t>
  </si>
  <si>
    <t>人工清塌方</t>
  </si>
  <si>
    <t>203-02-3</t>
  </si>
  <si>
    <t>机械清塌方</t>
  </si>
  <si>
    <t>203-02-4</t>
  </si>
  <si>
    <t>清理石方</t>
  </si>
  <si>
    <t>203-03-1</t>
  </si>
  <si>
    <t>挖方</t>
  </si>
  <si>
    <t>203-03-2</t>
  </si>
  <si>
    <t>凿除山石</t>
  </si>
  <si>
    <t>203-04-1</t>
  </si>
  <si>
    <t>天然砂砾回填</t>
  </si>
  <si>
    <t>203-04-3</t>
  </si>
  <si>
    <t>填方</t>
  </si>
  <si>
    <t>炮渣石</t>
  </si>
  <si>
    <t>人工碎石回填</t>
  </si>
  <si>
    <t>203-04-5</t>
  </si>
  <si>
    <t>土工布</t>
  </si>
  <si>
    <t>203-04-6</t>
  </si>
  <si>
    <t>注浆（路基补强）</t>
  </si>
  <si>
    <t>203-04-11</t>
  </si>
  <si>
    <t>土工格栅5050</t>
  </si>
  <si>
    <t>204-02-1</t>
  </si>
  <si>
    <t>现浇砼构造物</t>
  </si>
  <si>
    <t>e</t>
  </si>
  <si>
    <t>kg</t>
  </si>
  <si>
    <t>f</t>
  </si>
  <si>
    <t>带肋钢筋（螺纹钢筋）</t>
  </si>
  <si>
    <t>204-02-2</t>
  </si>
  <si>
    <t>预制安装沟盖板</t>
  </si>
  <si>
    <t>预制安装沟盖板（100×100×20）</t>
  </si>
  <si>
    <t>204-02-4</t>
  </si>
  <si>
    <t>预制安装步道砖（花岗岩30×60×5cm）</t>
  </si>
  <si>
    <t>204-02-5</t>
  </si>
  <si>
    <t>预制安装盲道砖</t>
  </si>
  <si>
    <t>预制安装盲道砖（250×250×50）</t>
  </si>
  <si>
    <t>204-02-6</t>
  </si>
  <si>
    <t>预制安装步道砖（混凝土防滑透气透水）</t>
  </si>
  <si>
    <t>204-02-7</t>
  </si>
  <si>
    <t>预制安装草坪砖</t>
  </si>
  <si>
    <t>204-02-8</t>
  </si>
  <si>
    <t>预制安装钢筋砼圆管</t>
  </si>
  <si>
    <t>m</t>
  </si>
  <si>
    <t>204-02-12</t>
  </si>
  <si>
    <t>双壁波纹管</t>
  </si>
  <si>
    <t>双壁波纹管  DN800</t>
  </si>
  <si>
    <t>双壁波纹管  DN1200</t>
  </si>
  <si>
    <t>204-02-13</t>
  </si>
  <si>
    <t>塑料管</t>
  </si>
  <si>
    <t>更换PE25管</t>
  </si>
  <si>
    <t>204-03-1</t>
  </si>
  <si>
    <t>干砌</t>
  </si>
  <si>
    <t>片石</t>
  </si>
  <si>
    <t>204-03-2</t>
  </si>
  <si>
    <t>更换边缘石</t>
  </si>
  <si>
    <t>乙1路缘石120×300×495</t>
  </si>
  <si>
    <t>乙2路缘石80/100×300×495</t>
  </si>
  <si>
    <t>乙3道牙100×200×495</t>
  </si>
  <si>
    <t>路缘石甲2 120/250×300×495</t>
  </si>
  <si>
    <t>路缘石甲3 120/250×250×495</t>
  </si>
  <si>
    <t>路缘石甲1 120/250×350×495</t>
  </si>
  <si>
    <t>路缘石甲1 120/250×350×745</t>
  </si>
  <si>
    <t>h</t>
  </si>
  <si>
    <t>花岗岩立缘石12×30×49.5cm</t>
  </si>
  <si>
    <t>i</t>
  </si>
  <si>
    <t>上坡角砖49.5×25×25</t>
  </si>
  <si>
    <t>204-03-3</t>
  </si>
  <si>
    <t>204-04-1</t>
  </si>
  <si>
    <t>网格砖护坡</t>
  </si>
  <si>
    <t>204-04-3</t>
  </si>
  <si>
    <t>勾缝（凸缝）</t>
  </si>
  <si>
    <t>204-04-4</t>
  </si>
  <si>
    <t>204-04-5</t>
  </si>
  <si>
    <t>浆砌机砖边沟、墙</t>
  </si>
  <si>
    <t>204-04-6</t>
  </si>
  <si>
    <t>浆砌青砖墙</t>
  </si>
  <si>
    <t>204-04-7</t>
  </si>
  <si>
    <t>六棱砖护坡</t>
  </si>
  <si>
    <t>204-04-10</t>
  </si>
  <si>
    <t>急流槽</t>
  </si>
  <si>
    <t>浆砌片石急流槽</t>
  </si>
  <si>
    <t>现浇混凝土急流槽</t>
  </si>
  <si>
    <t>预制混凝土预制块急流槽</t>
  </si>
  <si>
    <t>204-04-11</t>
  </si>
  <si>
    <t>204-04-12</t>
  </si>
  <si>
    <t>204-04-13</t>
  </si>
  <si>
    <t>204-04-14</t>
  </si>
  <si>
    <t>植藤绿化护坡</t>
  </si>
  <si>
    <t>204-04-15</t>
  </si>
  <si>
    <t>植生袋绿化护坡</t>
  </si>
  <si>
    <t>204-04-16</t>
  </si>
  <si>
    <t>拱形骨架护坡（现浇C20砼）</t>
  </si>
  <si>
    <t>204-04-17</t>
  </si>
  <si>
    <t>C30砼格梁护坡</t>
  </si>
  <si>
    <t>204-04-18</t>
  </si>
  <si>
    <t>深层泄水孔</t>
  </si>
  <si>
    <t>204-05-1</t>
  </si>
  <si>
    <t>浆砌块石</t>
  </si>
  <si>
    <t>204-05-2</t>
  </si>
  <si>
    <t>浆砌片石</t>
  </si>
  <si>
    <t>C30现浇混凝土浅边沟</t>
  </si>
  <si>
    <t>204-05-3</t>
  </si>
  <si>
    <t>环氧砂浆裂缝修补</t>
  </si>
  <si>
    <t>延米</t>
  </si>
  <si>
    <t>204-05-4</t>
  </si>
  <si>
    <t>沉降缝（沥青麻絮）</t>
  </si>
  <si>
    <t>204-06-1</t>
  </si>
  <si>
    <t>坡面柔性防护</t>
  </si>
  <si>
    <t>被动防护网500KJ</t>
  </si>
  <si>
    <t>被动防护网1000KJ</t>
  </si>
  <si>
    <t>被动防护网1500KJ</t>
  </si>
  <si>
    <t>被动防护网2000KJ</t>
  </si>
  <si>
    <t>围护绞索网</t>
  </si>
  <si>
    <t>张口式帘式网500KJ单层</t>
  </si>
  <si>
    <t>张口式帘式网750KJ单层</t>
  </si>
  <si>
    <t>j</t>
  </si>
  <si>
    <t>张口式帘式网1000KJ单层</t>
  </si>
  <si>
    <t>k</t>
  </si>
  <si>
    <t>张口式帘式网1000KJ双层</t>
  </si>
  <si>
    <t>l</t>
  </si>
  <si>
    <t>张口式帘式网1500KJ双层</t>
  </si>
  <si>
    <t>张口式帘式网2000KJ</t>
  </si>
  <si>
    <t>n</t>
  </si>
  <si>
    <t>覆盖式帘式网1000KJ双层</t>
  </si>
  <si>
    <t>o</t>
  </si>
  <si>
    <t>刚性格栅</t>
  </si>
  <si>
    <t>p</t>
  </si>
  <si>
    <t>TECCO</t>
  </si>
  <si>
    <t>q</t>
  </si>
  <si>
    <t>岩石锚杆50</t>
  </si>
  <si>
    <t>r</t>
  </si>
  <si>
    <t>岩石锚杆110</t>
  </si>
  <si>
    <t>s</t>
  </si>
  <si>
    <t>碎石土锚杆130</t>
  </si>
  <si>
    <t>t</t>
  </si>
  <si>
    <t>喷射混凝土厚15cm</t>
  </si>
  <si>
    <t>u</t>
  </si>
  <si>
    <t>喷射混凝土厚20cm</t>
  </si>
  <si>
    <t>v</t>
  </si>
  <si>
    <t>主动防护网75kN（环形网）</t>
  </si>
  <si>
    <t>w</t>
  </si>
  <si>
    <t>主动防护网100kN（环形网）</t>
  </si>
  <si>
    <t>x</t>
  </si>
  <si>
    <t>主动防护网150kN（环形网）</t>
  </si>
  <si>
    <t>y</t>
  </si>
  <si>
    <t>主动防护网200kN（环形网）</t>
  </si>
  <si>
    <t>z</t>
  </si>
  <si>
    <t>主动防护网300kN（环形网）</t>
  </si>
  <si>
    <t>aa</t>
  </si>
  <si>
    <t>被动防护网750KJ</t>
  </si>
  <si>
    <t>ab</t>
  </si>
  <si>
    <t>被动防护网3000KJ</t>
  </si>
  <si>
    <t>ac</t>
  </si>
  <si>
    <t>张口式帘式网3000KJ</t>
  </si>
  <si>
    <t>ad</t>
  </si>
  <si>
    <t>覆盖式引导网500KJ</t>
  </si>
  <si>
    <t>ae</t>
  </si>
  <si>
    <t>覆盖式引导网750KJ</t>
  </si>
  <si>
    <t>af</t>
  </si>
  <si>
    <t>覆盖式引导网1000KJ</t>
  </si>
  <si>
    <t>ag</t>
  </si>
  <si>
    <t>覆盖式引导网1500KJ</t>
  </si>
  <si>
    <t>ah</t>
  </si>
  <si>
    <t>覆盖式引导网2000KJ</t>
  </si>
  <si>
    <t>ai</t>
  </si>
  <si>
    <t>覆盖式引导网3000KJ</t>
  </si>
  <si>
    <t>aj</t>
  </si>
  <si>
    <t>预应力锚杆110（含成孔）</t>
  </si>
  <si>
    <t>ak</t>
  </si>
  <si>
    <t>预应力锚索（20m及以上长度，含成孔）</t>
  </si>
  <si>
    <t>al</t>
  </si>
  <si>
    <t>挂网喷砼（10cm）</t>
  </si>
  <si>
    <t>204-06-2</t>
  </si>
  <si>
    <t>拆除防护网</t>
  </si>
  <si>
    <t>204-07-1</t>
  </si>
  <si>
    <t>导流设施（护岸墙、顺坝、丁坝、调水坝、锥坡）</t>
  </si>
  <si>
    <t>石笼</t>
  </si>
  <si>
    <t>路面日常养护</t>
  </si>
  <si>
    <t>206-04-8</t>
  </si>
  <si>
    <t>路面油污处理</t>
  </si>
  <si>
    <t>206-04-10</t>
  </si>
  <si>
    <t>清理淤泥</t>
  </si>
  <si>
    <t>高压水车冲洗</t>
  </si>
  <si>
    <t>人工清理</t>
  </si>
  <si>
    <t>207-02-1</t>
  </si>
  <si>
    <t>路面沥青混凝土面层</t>
  </si>
  <si>
    <t>AC-16沥青砼5cm补坑槽(500㎡以上）</t>
  </si>
  <si>
    <t>AC-20沥青砼6cm补坑槽(500㎡以下）</t>
  </si>
  <si>
    <t>AC-20沥青砼6cm补坑槽(500㎡以上）</t>
  </si>
  <si>
    <t>每增减1cm</t>
  </si>
  <si>
    <t>厚50mm  KZAC-16C</t>
  </si>
  <si>
    <t>厚70mm  KZAC-20C</t>
  </si>
  <si>
    <t>厚70mm  ATB-25</t>
  </si>
  <si>
    <t>厚50mm  SMA-13</t>
  </si>
  <si>
    <t>水泥路面铣刨2cm+融冰路面</t>
  </si>
  <si>
    <t>沥青路面铣刨2cm+融冰路面</t>
  </si>
  <si>
    <t>厚5cm  AC-20C（500㎡以上）</t>
  </si>
  <si>
    <t>厚5cm  AC-20C（500㎡以下）</t>
  </si>
  <si>
    <t>厚6cm  KAC-20C（500㎡以上）</t>
  </si>
  <si>
    <t>厚6cm  KAC-20C（500㎡以下）</t>
  </si>
  <si>
    <t>厚7cm  AC-20C（500㎡以上）</t>
  </si>
  <si>
    <t>厚7cm  AC-20C（500㎡以下）</t>
  </si>
  <si>
    <t>厚10cm  ATB-25</t>
  </si>
  <si>
    <t>厚8cm   ZAC-25C（热再生）（500㎡以下）</t>
  </si>
  <si>
    <t>AC-10沥青砼3cm补坑槽(500㎡以下）</t>
  </si>
  <si>
    <t>AC-10沥青砼3cm补坑槽(500㎡以上）</t>
  </si>
  <si>
    <t>AC-13沥青砼3.5cm补坑槽(500㎡以下）</t>
  </si>
  <si>
    <t>AC-13沥青砼3.5cm补坑槽(500㎡以上）</t>
  </si>
  <si>
    <t>207-02-2</t>
  </si>
  <si>
    <t>冷拌料补坑槽</t>
  </si>
  <si>
    <t>207-02-3</t>
  </si>
  <si>
    <t>天然砂砾处理路面（50cm）</t>
  </si>
  <si>
    <t>207-02-4</t>
  </si>
  <si>
    <t>二灰处理路面</t>
  </si>
  <si>
    <t>18cm</t>
  </si>
  <si>
    <t>207-02-5</t>
  </si>
  <si>
    <t>预防性养护</t>
  </si>
  <si>
    <t>雾封层</t>
  </si>
  <si>
    <t>乳化沥青罩面（表处）</t>
  </si>
  <si>
    <t>ES-1 型乳化沥青稀浆封层</t>
  </si>
  <si>
    <t>ES-2 型乳化沥青稀浆封层</t>
  </si>
  <si>
    <t>ES-3 型乳化沥青稀浆封层</t>
  </si>
  <si>
    <t>MS-2 型微表处 1cm</t>
  </si>
  <si>
    <t>MS-2 型微表处 1.2cm</t>
  </si>
  <si>
    <t>同步碎石封层（1cm）</t>
  </si>
  <si>
    <t>纤维封层</t>
  </si>
  <si>
    <t>超薄磨耗层</t>
  </si>
  <si>
    <t>极薄罩面 0.5cm</t>
  </si>
  <si>
    <t>高粘雾封层</t>
  </si>
  <si>
    <t>207-02-6</t>
  </si>
  <si>
    <t>透层</t>
  </si>
  <si>
    <t>改性乳化沥青</t>
  </si>
  <si>
    <t>普通乳化沥青</t>
  </si>
  <si>
    <t>207-02-7</t>
  </si>
  <si>
    <t>粘层</t>
  </si>
  <si>
    <t>高粘乳化沥青粘结层</t>
  </si>
  <si>
    <t>207-02-9</t>
  </si>
  <si>
    <t>灌缝</t>
  </si>
  <si>
    <t>灌缝胶</t>
  </si>
  <si>
    <t>贴缝带</t>
  </si>
  <si>
    <t>网裂贴</t>
  </si>
  <si>
    <t>207-02-10</t>
  </si>
  <si>
    <t>路面铣刨（含铣、运）</t>
  </si>
  <si>
    <t>铣刨路面4cm</t>
  </si>
  <si>
    <t>路面铣刨5cm</t>
  </si>
  <si>
    <t>路面铣刨6cm</t>
  </si>
  <si>
    <t>路面铣刨7cm</t>
  </si>
  <si>
    <t>路面铣刨每增减1cm</t>
  </si>
  <si>
    <t>铣刨旧路基层 18cm</t>
  </si>
  <si>
    <t>铣刨旧路基层 6cm</t>
  </si>
  <si>
    <t>铣刨旧路基层 24cm</t>
  </si>
  <si>
    <t>铣刨路面3cm</t>
  </si>
  <si>
    <t>铣刨路面3.5cm</t>
  </si>
  <si>
    <t>207-02-11</t>
  </si>
  <si>
    <t>挖除旧路结构</t>
  </si>
  <si>
    <t>沥青砼</t>
  </si>
  <si>
    <t>水泥砼</t>
  </si>
  <si>
    <t>拆除步道基层</t>
  </si>
  <si>
    <t>207-02-12</t>
  </si>
  <si>
    <t>水泥砼路面20cm</t>
  </si>
  <si>
    <t>光圆钢筋（HPB300）</t>
  </si>
  <si>
    <t>带肋钢筋（HRB400）</t>
  </si>
  <si>
    <t>207-02-16</t>
  </si>
  <si>
    <t>207-02-17</t>
  </si>
  <si>
    <t>207-02-20</t>
  </si>
  <si>
    <t>水泥稳定碎石处理路面</t>
  </si>
  <si>
    <t>水泥稳定碎石（h=18cm）</t>
  </si>
  <si>
    <t>207-02-21</t>
  </si>
  <si>
    <t>旧材料回收</t>
  </si>
  <si>
    <t>沥青混合料旧料回收（路面使用年限8年（不含）以上）</t>
  </si>
  <si>
    <t>沥青混合料旧料回收（路面使用年限8年以下）</t>
  </si>
  <si>
    <t>207-02-22</t>
  </si>
  <si>
    <t>207-03-1</t>
  </si>
  <si>
    <t>路缘石修补</t>
  </si>
  <si>
    <t>207-03-2</t>
  </si>
  <si>
    <t>207-03-3</t>
  </si>
  <si>
    <t>混凝土树池（1m×1m）</t>
  </si>
  <si>
    <t>207-03-4</t>
  </si>
  <si>
    <t>混凝土树池边框（1.2×1.2m）</t>
  </si>
  <si>
    <t>套</t>
  </si>
  <si>
    <t>207-03-5</t>
  </si>
  <si>
    <t>混凝土树池边框（1.5m*1.5m）</t>
  </si>
  <si>
    <t>公路附属设施</t>
  </si>
  <si>
    <t>303-01-28</t>
  </si>
  <si>
    <t>里程碑（千米桩）</t>
  </si>
  <si>
    <t>303-01-29</t>
  </si>
  <si>
    <t>303-01-30</t>
  </si>
  <si>
    <t>示警桩（柱式护栏）</t>
  </si>
  <si>
    <t>303-01-31</t>
  </si>
  <si>
    <t>路界桩</t>
  </si>
  <si>
    <t>303-01-37</t>
  </si>
  <si>
    <t>SB级混凝土护栏</t>
  </si>
  <si>
    <t>303-01-60</t>
  </si>
  <si>
    <t>栏杆</t>
  </si>
  <si>
    <t>不锈钢栏杆</t>
  </si>
  <si>
    <t>安保栏杆</t>
  </si>
  <si>
    <t>钢管护栏</t>
  </si>
  <si>
    <t>道路日常养护（二类项目）清单合计  人民币（元）</t>
  </si>
  <si>
    <t>502-15-1</t>
  </si>
  <si>
    <t>桥涵经常性检查</t>
  </si>
  <si>
    <t>月</t>
  </si>
  <si>
    <t>502-15-4</t>
  </si>
  <si>
    <t>清理泄水孔</t>
  </si>
  <si>
    <t>502-15-71</t>
  </si>
  <si>
    <t>清理桥梁伸缩缝</t>
  </si>
  <si>
    <t>502-15-73</t>
  </si>
  <si>
    <t>一级水源地保护（桥梁污染物收集设施）</t>
  </si>
  <si>
    <t>处</t>
  </si>
  <si>
    <t>502-15-74</t>
  </si>
  <si>
    <t>涵洞反光护栏清洁（每季度1次）</t>
  </si>
  <si>
    <t>桥涵维护</t>
  </si>
  <si>
    <t>502-15-7</t>
  </si>
  <si>
    <t>混凝土栏杆粉刷</t>
  </si>
  <si>
    <t>502-15-8</t>
  </si>
  <si>
    <t>粉刷方钢栏杆</t>
  </si>
  <si>
    <t>502-15-9</t>
  </si>
  <si>
    <t>更换栏杆</t>
  </si>
  <si>
    <t/>
  </si>
  <si>
    <t>混凝土栏杆（含扶手和立柱）</t>
  </si>
  <si>
    <t>仿木栏杆</t>
  </si>
  <si>
    <t>大理石栏杆</t>
  </si>
  <si>
    <t>B级</t>
  </si>
  <si>
    <t>502-15-10</t>
  </si>
  <si>
    <t>镀锌方钢栏杆（壁厚4.5-5mm,立柱140mm，横梁110mm,横梁3根）</t>
  </si>
  <si>
    <t>502-15-11</t>
  </si>
  <si>
    <t>桥涵清淤</t>
  </si>
  <si>
    <t>挖土方</t>
  </si>
  <si>
    <t>清理桥下及周边杂物</t>
  </si>
  <si>
    <t>502-15-12</t>
  </si>
  <si>
    <t>浆砌片石（护坡及锥坡等）</t>
  </si>
  <si>
    <t>修复海曼（30cm厚）</t>
  </si>
  <si>
    <t>修复检修梯道（浆砌块石）</t>
  </si>
  <si>
    <t>修复检修梯道（长型路缘石10×30×50）</t>
  </si>
  <si>
    <t>河道铅丝石笼护砌</t>
  </si>
  <si>
    <t>502-15-14</t>
  </si>
  <si>
    <t>桥面铺装钢筋砼</t>
  </si>
  <si>
    <t>浇筑C40快硬防水混凝土</t>
  </si>
  <si>
    <t>502-15-15</t>
  </si>
  <si>
    <t>凿除旧混凝土桥面（含运弃）</t>
  </si>
  <si>
    <t>502-15-16</t>
  </si>
  <si>
    <t>桥面防水</t>
  </si>
  <si>
    <t>502-15-17</t>
  </si>
  <si>
    <t>桥梁标注</t>
  </si>
  <si>
    <t>502-15-18</t>
  </si>
  <si>
    <t>更换桥名牌</t>
  </si>
  <si>
    <t>502-15-19</t>
  </si>
  <si>
    <t>油饰桥名牌</t>
  </si>
  <si>
    <t>502-15-20</t>
  </si>
  <si>
    <t>砼底座加固</t>
  </si>
  <si>
    <t>502-15-21</t>
  </si>
  <si>
    <t>灌缝胶灌缝</t>
  </si>
  <si>
    <t>502-15-22</t>
  </si>
  <si>
    <t>封缝胶封缝</t>
  </si>
  <si>
    <t>502-15-23</t>
  </si>
  <si>
    <t>桥梁砌体勾缝</t>
  </si>
  <si>
    <t>502-15-24</t>
  </si>
  <si>
    <t>水泥砂浆抹面</t>
  </si>
  <si>
    <t>502-15-25</t>
  </si>
  <si>
    <t>桥涵主体混凝土破损修复（平均厚度不大于3cm）不含环氧树脂</t>
  </si>
  <si>
    <t>502-15-26</t>
  </si>
  <si>
    <t>桥涵主体混凝土破损修复（厚度3cm）含环氧树脂</t>
  </si>
  <si>
    <t>502-15-27</t>
  </si>
  <si>
    <t>步道缘石更换</t>
  </si>
  <si>
    <t>502-15-28</t>
  </si>
  <si>
    <t>步道砖更换</t>
  </si>
  <si>
    <t>混凝土步道砖</t>
  </si>
  <si>
    <t>大理石步道砖</t>
  </si>
  <si>
    <t>砌筑方砖检修步道</t>
  </si>
  <si>
    <t>502-15-29</t>
  </si>
  <si>
    <t>步道缘石大理石12×30×99.5</t>
  </si>
  <si>
    <t>502-15-30</t>
  </si>
  <si>
    <t>钢筋砼防撞墩</t>
  </si>
  <si>
    <t>502-15-33</t>
  </si>
  <si>
    <t>桥梁混凝土修补</t>
  </si>
  <si>
    <t>502-15-35</t>
  </si>
  <si>
    <t>伸缩缝修复</t>
  </si>
  <si>
    <t>橡胶条伸缩缝</t>
  </si>
  <si>
    <t>502-15-118</t>
  </si>
  <si>
    <t>环氧砂浆修补</t>
  </si>
  <si>
    <t>502-15-119</t>
  </si>
  <si>
    <t>钢筋</t>
  </si>
  <si>
    <t>附属结构钢筋</t>
  </si>
  <si>
    <t>a-1</t>
  </si>
  <si>
    <t>HPB300</t>
  </si>
  <si>
    <t>a-2</t>
  </si>
  <si>
    <t>HRB400</t>
  </si>
  <si>
    <t>502-15-120</t>
  </si>
  <si>
    <t>钢筋混凝土工程</t>
  </si>
  <si>
    <t>现浇混凝土附属结构</t>
  </si>
  <si>
    <t>C30混凝土搭板</t>
  </si>
  <si>
    <t>C30混凝土地袱</t>
  </si>
  <si>
    <t>a-3</t>
  </si>
  <si>
    <t>C20混凝土防撞墩</t>
  </si>
  <si>
    <t>预制混凝土附属结构</t>
  </si>
  <si>
    <t>b-1</t>
  </si>
  <si>
    <t>桥梁外缘C30混凝土挂块修复（每块长0.5m）</t>
  </si>
  <si>
    <t>b-2</t>
  </si>
  <si>
    <t>现浇混凝土上部结构</t>
  </si>
  <si>
    <t>c-1</t>
  </si>
  <si>
    <t>C40预应力钢筋混凝土普通梁</t>
  </si>
  <si>
    <t>c-2</t>
  </si>
  <si>
    <t>C40预应力钢筋混凝土异形梁</t>
  </si>
  <si>
    <t>c-3</t>
  </si>
  <si>
    <t>C40钢筋混凝土梁</t>
  </si>
  <si>
    <t>502-15-121</t>
  </si>
  <si>
    <t>桥面铺装</t>
  </si>
  <si>
    <t>沥青混凝土桥面铺装</t>
  </si>
  <si>
    <t>5cm厚 中粒式抗车辙沥青混凝土（KAC-16C）</t>
  </si>
  <si>
    <t>5cm厚 中粒式抗车辙沥青混凝土（KAC-13C）</t>
  </si>
  <si>
    <t>5cm厚 中粒式沥青混凝土（SMA-16C）</t>
  </si>
  <si>
    <t>a-4</t>
  </si>
  <si>
    <t>5cm厚 中粒式沥青混凝土（SMA-13C）</t>
  </si>
  <si>
    <t>a-5</t>
  </si>
  <si>
    <t>5cm厚 中粒式沥青混凝土（WAC-16C）</t>
  </si>
  <si>
    <t>a-6</t>
  </si>
  <si>
    <t>5cm厚 中粒式沥青混凝土（WAC-13C）</t>
  </si>
  <si>
    <t>a-7</t>
  </si>
  <si>
    <t>5cm厚 中粒式沥青混凝土（AC-16C）</t>
  </si>
  <si>
    <t>a-8</t>
  </si>
  <si>
    <t>5cm厚 细粒式沥青混凝土（AC-13C）</t>
  </si>
  <si>
    <t>a-9</t>
  </si>
  <si>
    <t>2cm厚 超薄磨耗层沥青面层（一体机摊铺高粘改性乳化沥青粘层）</t>
  </si>
  <si>
    <t>a-10</t>
  </si>
  <si>
    <t>改性乳化沥青粘层</t>
  </si>
  <si>
    <t>水泥混凝土桥面铺装</t>
  </si>
  <si>
    <t>超早强快硬混凝土维修</t>
  </si>
  <si>
    <t>b-3</t>
  </si>
  <si>
    <t>C30混凝土浇筑</t>
  </si>
  <si>
    <t>b-4</t>
  </si>
  <si>
    <t>C40混凝土浇筑</t>
  </si>
  <si>
    <t>防水层</t>
  </si>
  <si>
    <t>聚合物改性沥青防水涂层</t>
  </si>
  <si>
    <t>桥面排水</t>
  </si>
  <si>
    <t>d-1</t>
  </si>
  <si>
    <t>桥梁排水管PVC D110及其组件更换</t>
  </si>
  <si>
    <t>d-2</t>
  </si>
  <si>
    <t>桥梁排水管PVC D200及其组件更换</t>
  </si>
  <si>
    <t>d-3</t>
  </si>
  <si>
    <t>桥梁排水管PVC D160及其组件更换</t>
  </si>
  <si>
    <t>d-4</t>
  </si>
  <si>
    <t>更换泄水孔水篦子</t>
  </si>
  <si>
    <t>d-5</t>
  </si>
  <si>
    <t>玻璃钢应急池（10立方米）</t>
  </si>
  <si>
    <t>d-6</t>
  </si>
  <si>
    <t>玻璃钢应急池（5立方米）</t>
  </si>
  <si>
    <t>d-7</t>
  </si>
  <si>
    <t>HDPE管</t>
  </si>
  <si>
    <t>陶瓷颗粒彩色薄层防滑层（厚7mm）修复（含除锈、涂刷底漆、均厚5cm环氧砂浆找平层）</t>
  </si>
  <si>
    <t>502-15-122</t>
  </si>
  <si>
    <t>桥梁接缝和伸缩装置</t>
  </si>
  <si>
    <t>桥梁钢制伸缩缝修复</t>
  </si>
  <si>
    <t>伸缩缝更换</t>
  </si>
  <si>
    <t>橡胶止水带更换</t>
  </si>
  <si>
    <t>TST弹塑体伸缩缝</t>
  </si>
  <si>
    <t>液体止水带更换</t>
  </si>
  <si>
    <t>502-15-123</t>
  </si>
  <si>
    <t>维修加固工程</t>
  </si>
  <si>
    <t>拆除工程</t>
  </si>
  <si>
    <t>拆除人行天桥桥面铺装</t>
  </si>
  <si>
    <t>凿除桥面破损混凝土铺装层（厚20cm）</t>
  </si>
  <si>
    <t>松散混凝土凿除（均厚3cm）</t>
  </si>
  <si>
    <t>拆除混凝土</t>
  </si>
  <si>
    <t>拆除钢筋混凝土</t>
  </si>
  <si>
    <t>拆除沥青混凝土</t>
  </si>
  <si>
    <t>拆除波形梁钢板护栏</t>
  </si>
  <si>
    <t>拆除天桥破损栏杆</t>
  </si>
  <si>
    <t>拆除防抛护网</t>
  </si>
  <si>
    <t>凿除伸缩缝混凝土</t>
  </si>
  <si>
    <t>a-11</t>
  </si>
  <si>
    <t>a-12</t>
  </si>
  <si>
    <t>水铣拆除原搭板伸缩缝混凝土</t>
  </si>
  <si>
    <t>a-13</t>
  </si>
  <si>
    <t>铣刨原桥面铺装2cm厚</t>
  </si>
  <si>
    <t>修复工程</t>
  </si>
  <si>
    <t>人行天桥钢构件打磨、除锈、油饰（环氧富锌底漆两道、丙烯酸防腐漆两道）</t>
  </si>
  <si>
    <t>人行天桥桥墩立柱3M级黄黑反光膜张贴</t>
  </si>
  <si>
    <t>人行天桥增设焊接不锈钢钢管（壁厚5mm）</t>
  </si>
  <si>
    <t>钢筋除锈防锈</t>
  </si>
  <si>
    <t>b-6</t>
  </si>
  <si>
    <t>钢筋阻锈剂（3~5遍）</t>
  </si>
  <si>
    <t>b-7</t>
  </si>
  <si>
    <t>高强聚合物砂浆局部修补（均厚3cm，含界面胶）</t>
  </si>
  <si>
    <t>b-8</t>
  </si>
  <si>
    <t>土工格栅（搭板处）</t>
  </si>
  <si>
    <t>b-9</t>
  </si>
  <si>
    <t>硅烷涂料（含基面清理）</t>
  </si>
  <si>
    <t>b-10</t>
  </si>
  <si>
    <t>横梁连接钢板焊缝修复</t>
  </si>
  <si>
    <t>b-11</t>
  </si>
  <si>
    <t>横梁连接钢板除锈刷漆</t>
  </si>
  <si>
    <t>b-12</t>
  </si>
  <si>
    <t>横梁缝隙填环氧砂浆</t>
  </si>
  <si>
    <t>b-13</t>
  </si>
  <si>
    <t>天桥橡胶盲道砖更换（30cm×30cm）</t>
  </si>
  <si>
    <t>恢复侧墙</t>
  </si>
  <si>
    <t>C30混凝土侧墙</t>
  </si>
  <si>
    <t>结合界面胶（含凿毛）</t>
  </si>
  <si>
    <t>c-4</t>
  </si>
  <si>
    <t>植筋钻孔Φ22</t>
  </si>
  <si>
    <t>c-5</t>
  </si>
  <si>
    <t>PVC泄水管Φ5.59（含级配碎石，土工布等）</t>
  </si>
  <si>
    <t>c-6</t>
  </si>
  <si>
    <t>C20混凝土素混凝土回填</t>
  </si>
  <si>
    <t>新设防落梁装置</t>
  </si>
  <si>
    <t>粘贴钢板加固</t>
  </si>
  <si>
    <t>保障铁路通行防护木板（厚5cm）</t>
  </si>
  <si>
    <t>502-15-124</t>
  </si>
  <si>
    <t>护栏</t>
  </si>
  <si>
    <t>波形梁钢护栏</t>
  </si>
  <si>
    <t>恢复波形钢板护栏（双波，立柱间距2m）</t>
  </si>
  <si>
    <t>502-15-125</t>
  </si>
  <si>
    <t>隔离栅和防落物网</t>
  </si>
  <si>
    <t>恢复防抛护网</t>
  </si>
  <si>
    <t>桥梁防护网</t>
  </si>
  <si>
    <t>502-15-126</t>
  </si>
  <si>
    <t>道路交通标志</t>
  </si>
  <si>
    <t>防撞消能桶（φ800×1000）</t>
  </si>
  <si>
    <t>502-15-127</t>
  </si>
  <si>
    <t>道路交通标线</t>
  </si>
  <si>
    <t>热熔型涂料热熔标线</t>
  </si>
  <si>
    <t>热熔标线</t>
  </si>
  <si>
    <t>502-15-131</t>
  </si>
  <si>
    <t>人工拆除浆砌圬工</t>
  </si>
  <si>
    <t>502-15-132</t>
  </si>
  <si>
    <t>C40混凝土地袱</t>
  </si>
  <si>
    <t>502-15-133</t>
  </si>
  <si>
    <t>HDPE泄水管（直径为12cm，单根长0.6m）</t>
  </si>
  <si>
    <t>502-15-134</t>
  </si>
  <si>
    <t>混凝土凿毛</t>
  </si>
  <si>
    <t>502-15-135</t>
  </si>
  <si>
    <t>RC（高强钢丝网片+高性能砂浆）</t>
  </si>
  <si>
    <t>502-15-136</t>
  </si>
  <si>
    <t>植筋孔（直径20mm，深10cm）</t>
  </si>
  <si>
    <t>根</t>
  </si>
  <si>
    <t>502-15-137</t>
  </si>
  <si>
    <t>植筋孔（直径20mm，深16cm）</t>
  </si>
  <si>
    <t>502-15-138</t>
  </si>
  <si>
    <t>脚手架支护（满堂脚手架）</t>
  </si>
  <si>
    <t>502-15-139</t>
  </si>
  <si>
    <t>钢结构防腐涂装（底、面漆各一遍）</t>
  </si>
  <si>
    <t>502-15-140</t>
  </si>
  <si>
    <t>不锈钢护栏维修（高1.2m）</t>
  </si>
  <si>
    <t>502-15-141</t>
  </si>
  <si>
    <t>支座</t>
  </si>
  <si>
    <t>板式橡胶支座更换</t>
  </si>
  <si>
    <t>502-15-142</t>
  </si>
  <si>
    <t>涵洞口预制钢筋防护篦子</t>
  </si>
  <si>
    <t>502-15-143</t>
  </si>
  <si>
    <t>砌筑砖砌结构</t>
  </si>
  <si>
    <t>502-15-144</t>
  </si>
  <si>
    <t>固定式钢制护笼爬梯</t>
  </si>
  <si>
    <t>605-05-7</t>
  </si>
  <si>
    <t>安全生产费</t>
  </si>
  <si>
    <t>清单   绿化日常管护（一类项目）</t>
  </si>
  <si>
    <t>乔木管护</t>
  </si>
  <si>
    <t>灌木管护</t>
  </si>
  <si>
    <t>攀援植物管护</t>
  </si>
  <si>
    <t>绿篱色带管护</t>
  </si>
  <si>
    <t>草坪管护</t>
  </si>
  <si>
    <t>地被植物管护</t>
  </si>
  <si>
    <t>护林防火</t>
  </si>
  <si>
    <t>绿化应急保障</t>
  </si>
  <si>
    <t>危险病虫害及突发灾害</t>
  </si>
  <si>
    <t>绿化日常管护（一类项目）清单合计  人民币（元）</t>
  </si>
  <si>
    <t>清单   绿化日常管护（一类明细）</t>
  </si>
  <si>
    <t>403-09-1</t>
  </si>
  <si>
    <t>绿化管护</t>
  </si>
  <si>
    <t>乔木</t>
  </si>
  <si>
    <t>株</t>
  </si>
  <si>
    <t>灌木</t>
  </si>
  <si>
    <t>攀援植物</t>
  </si>
  <si>
    <t>绿篱色带</t>
  </si>
  <si>
    <t>草坪</t>
  </si>
  <si>
    <t>地被植物</t>
  </si>
  <si>
    <t>605-05-11</t>
  </si>
  <si>
    <t>605-05-13</t>
  </si>
  <si>
    <t>605-05-14</t>
  </si>
  <si>
    <t>清单   绿化日常管护（二类项目）</t>
  </si>
  <si>
    <t>种类</t>
  </si>
  <si>
    <t>植物名称</t>
  </si>
  <si>
    <t>规格</t>
  </si>
  <si>
    <t>402-07-3</t>
  </si>
  <si>
    <t>垂柳</t>
  </si>
  <si>
    <t>胸径8-10cm，土球苗木</t>
  </si>
  <si>
    <t>胸径10-12cm，土球苗木</t>
  </si>
  <si>
    <t>胸径12-15cm，土球苗木</t>
  </si>
  <si>
    <t>胸径15-20cm，土球苗木</t>
  </si>
  <si>
    <t>402-07-9</t>
  </si>
  <si>
    <t>国槐</t>
  </si>
  <si>
    <t>胸径20-25cm，土球苗木</t>
  </si>
  <si>
    <t>胸径25-30cm，土球苗木</t>
  </si>
  <si>
    <t>402-07-13</t>
  </si>
  <si>
    <t>紫叶李</t>
  </si>
  <si>
    <t>地径4-6cm</t>
  </si>
  <si>
    <t>地径6-8cm</t>
  </si>
  <si>
    <t>地径8-10cm，土球苗木</t>
  </si>
  <si>
    <t>地径10-12cm，土球苗木</t>
  </si>
  <si>
    <t>402-07-20</t>
  </si>
  <si>
    <t>元宝枫</t>
  </si>
  <si>
    <t>丛生元宝枫</t>
  </si>
  <si>
    <t>高度3m，3-5分支点，土球苗木</t>
  </si>
  <si>
    <t>高度4m，5-6分支点，土球苗木</t>
  </si>
  <si>
    <t>高度6m，6-7分支点，土球苗木</t>
  </si>
  <si>
    <t>402-07-22</t>
  </si>
  <si>
    <t>油松</t>
  </si>
  <si>
    <t>高3-3.5m</t>
  </si>
  <si>
    <t>高3.5-4.0m，土球苗木</t>
  </si>
  <si>
    <t>高4.0-4.5m，土球苗木</t>
  </si>
  <si>
    <t>高4.5-5.0m，土球苗木</t>
  </si>
  <si>
    <t>高2.5-3m</t>
  </si>
  <si>
    <t>402-07-26</t>
  </si>
  <si>
    <t>桧柏</t>
  </si>
  <si>
    <t>高3.0-3.5m，土球苗木</t>
  </si>
  <si>
    <t>高2.5-3m，土球苗木</t>
  </si>
  <si>
    <t>402-07-31</t>
  </si>
  <si>
    <t>金枝国槐</t>
  </si>
  <si>
    <t>金枝国槐（大）</t>
  </si>
  <si>
    <t>胸径4-5cm，土球苗木</t>
  </si>
  <si>
    <t>胸径6-8cm，土球苗木</t>
  </si>
  <si>
    <t>金枝国槐（小）</t>
  </si>
  <si>
    <t>地径4-6cm，土球苗木</t>
  </si>
  <si>
    <t>地径6-8cm，土球苗木</t>
  </si>
  <si>
    <t>402-07-34</t>
  </si>
  <si>
    <t>银杏</t>
  </si>
  <si>
    <t>402-07-40</t>
  </si>
  <si>
    <t>栾树</t>
  </si>
  <si>
    <t>402-07-47</t>
  </si>
  <si>
    <t>金叶槐</t>
  </si>
  <si>
    <t>金叶国槐（大）</t>
  </si>
  <si>
    <t>金叶国槐（小）</t>
  </si>
  <si>
    <t>402-07-49</t>
  </si>
  <si>
    <t>金叶榆</t>
  </si>
  <si>
    <t>402-07-52</t>
  </si>
  <si>
    <t>西府海棠</t>
  </si>
  <si>
    <t>402-07-202</t>
  </si>
  <si>
    <t>洋槐</t>
  </si>
  <si>
    <t>402-07-203</t>
  </si>
  <si>
    <t>玉兰</t>
  </si>
  <si>
    <t>地径12-15cm，土球苗木</t>
  </si>
  <si>
    <t>地径15-18cm，土球苗木</t>
  </si>
  <si>
    <t>402-07-204</t>
  </si>
  <si>
    <t>侧柏</t>
  </si>
  <si>
    <t>高2.5-3.0m，土球苗木</t>
  </si>
  <si>
    <t>402-07-205</t>
  </si>
  <si>
    <t>白皮松</t>
  </si>
  <si>
    <t>高4.5-5m，土球苗木</t>
  </si>
  <si>
    <t>高5-5.5m，土球苗木</t>
  </si>
  <si>
    <t>402-07-240</t>
  </si>
  <si>
    <t>美国红枫</t>
  </si>
  <si>
    <t>402-07-241</t>
  </si>
  <si>
    <t>法桐</t>
  </si>
  <si>
    <t>402-07-242</t>
  </si>
  <si>
    <t>云杉</t>
  </si>
  <si>
    <t>402-07-262</t>
  </si>
  <si>
    <t>华山松</t>
  </si>
  <si>
    <t>高3-3.5m，土球苗木</t>
  </si>
  <si>
    <t>402-07-263</t>
  </si>
  <si>
    <t>山楂树</t>
  </si>
  <si>
    <t>402-07-64</t>
  </si>
  <si>
    <t>金叶女贞</t>
  </si>
  <si>
    <t>（h0.8-1.0m 16株/㎡）</t>
  </si>
  <si>
    <t>402-07-67</t>
  </si>
  <si>
    <t>小叶黄杨</t>
  </si>
  <si>
    <t>402-07-69</t>
  </si>
  <si>
    <t>大叶黄杨</t>
  </si>
  <si>
    <t>（h1.0-1.2m 16株/㎡）</t>
  </si>
  <si>
    <t>402-07-71</t>
  </si>
  <si>
    <t>紫叶小檗</t>
  </si>
  <si>
    <t>402-07-76</t>
  </si>
  <si>
    <t>卫矛</t>
  </si>
  <si>
    <t>402-07-81</t>
  </si>
  <si>
    <t>珍珠梅</t>
  </si>
  <si>
    <t>高1-1.2m，土球苗木</t>
  </si>
  <si>
    <t>高1.2-1.5m，土球苗木</t>
  </si>
  <si>
    <t>402-07-83</t>
  </si>
  <si>
    <t>丁香</t>
  </si>
  <si>
    <t>高1.5-1.8m</t>
  </si>
  <si>
    <t>高1.8-2.0m</t>
  </si>
  <si>
    <t>402-07-86</t>
  </si>
  <si>
    <t>木槿</t>
  </si>
  <si>
    <t>高1.8-2.0m，土球苗木</t>
  </si>
  <si>
    <t>402-07-89</t>
  </si>
  <si>
    <t>金银木</t>
  </si>
  <si>
    <t>高1.5-1.8m，土球苗木</t>
  </si>
  <si>
    <t>402-07-90</t>
  </si>
  <si>
    <t>紫穗槐</t>
  </si>
  <si>
    <t>三年生</t>
  </si>
  <si>
    <t>402-07-93</t>
  </si>
  <si>
    <t>连翘</t>
  </si>
  <si>
    <t>高1.5-1.8m，6-8个以上分枝，土球苗木</t>
  </si>
  <si>
    <t>402-07-94</t>
  </si>
  <si>
    <t>棣棠</t>
  </si>
  <si>
    <t>高0.8-1.0m</t>
  </si>
  <si>
    <t>高1.0-1.2m</t>
  </si>
  <si>
    <t>402-07-97</t>
  </si>
  <si>
    <t>黄栌</t>
  </si>
  <si>
    <t>1.5-1.8m</t>
  </si>
  <si>
    <t>1.8-2.0m</t>
  </si>
  <si>
    <t>402-07-99</t>
  </si>
  <si>
    <t>紫薇</t>
  </si>
  <si>
    <t>402-07-102</t>
  </si>
  <si>
    <t>紫荆</t>
  </si>
  <si>
    <t>402-07-103</t>
  </si>
  <si>
    <t>榆叶梅</t>
  </si>
  <si>
    <t>402-07-104</t>
  </si>
  <si>
    <t>黄刺玫</t>
  </si>
  <si>
    <t>402-07-109</t>
  </si>
  <si>
    <t>红瑞木</t>
  </si>
  <si>
    <t>402-07-111</t>
  </si>
  <si>
    <t>沙地柏</t>
  </si>
  <si>
    <t>高0.5-0.8m</t>
  </si>
  <si>
    <t>402-07-113</t>
  </si>
  <si>
    <t>碧桃</t>
  </si>
  <si>
    <t>402-07-118</t>
  </si>
  <si>
    <t>藤本月季</t>
  </si>
  <si>
    <t>多年生</t>
  </si>
  <si>
    <t>402-07-206</t>
  </si>
  <si>
    <t>迎春</t>
  </si>
  <si>
    <t>402-07-207</t>
  </si>
  <si>
    <t>球形金叶榆</t>
  </si>
  <si>
    <t>地径6-8cm，冠径1.2-1.5m，土球苗木</t>
  </si>
  <si>
    <t>402-07-208</t>
  </si>
  <si>
    <t>独杆月季</t>
  </si>
  <si>
    <t>地径5-6cm，冠径1.0m，土球苗木</t>
  </si>
  <si>
    <t>402-07-209</t>
  </si>
  <si>
    <t>大叶黄杨球</t>
  </si>
  <si>
    <t>高1.2-1.5m</t>
  </si>
  <si>
    <t>402-07-210</t>
  </si>
  <si>
    <t>金叶女贞球</t>
  </si>
  <si>
    <t>402-07-211</t>
  </si>
  <si>
    <t>紫叶小檗球</t>
  </si>
  <si>
    <t>402-07-243</t>
  </si>
  <si>
    <t>樱花</t>
  </si>
  <si>
    <t>402-07-244</t>
  </si>
  <si>
    <t>紫叶矮樱</t>
  </si>
  <si>
    <t>地径4-6cm，高1.2-1.5m，土球苗木</t>
  </si>
  <si>
    <t>地径6-8cm，高1.5-1.8m，土球苗木</t>
  </si>
  <si>
    <t>402-07-245</t>
  </si>
  <si>
    <t>紫藤</t>
  </si>
  <si>
    <t>地径2cm</t>
  </si>
  <si>
    <t>402-07-246</t>
  </si>
  <si>
    <t>北海道黄杨</t>
  </si>
  <si>
    <t>h0.8-1.0m，16株/㎡</t>
  </si>
  <si>
    <t>h1.2-1.5m，16株/㎡</t>
  </si>
  <si>
    <t>h1.5-1.8m，16株/㎡</t>
  </si>
  <si>
    <t>402-07-248</t>
  </si>
  <si>
    <t>红王子锦带花</t>
  </si>
  <si>
    <t>高1.0-1.2m，土球苗木</t>
  </si>
  <si>
    <t>402-07-264</t>
  </si>
  <si>
    <t>红栌</t>
  </si>
  <si>
    <t>地径3-4cm，土球苗木</t>
  </si>
  <si>
    <t>402-07-265</t>
  </si>
  <si>
    <t>地径5-6cm，土球苗木</t>
  </si>
  <si>
    <t>攀缘植物</t>
  </si>
  <si>
    <t>402-07-119</t>
  </si>
  <si>
    <t>地锦</t>
  </si>
  <si>
    <t>402-07-120</t>
  </si>
  <si>
    <t>凌霄</t>
  </si>
  <si>
    <t>402-07-124</t>
  </si>
  <si>
    <t>大花秋葵</t>
  </si>
  <si>
    <t>每株3-5芽，25株/㎡</t>
  </si>
  <si>
    <t>402-07-126</t>
  </si>
  <si>
    <t>八宝景天</t>
  </si>
  <si>
    <t>402-07-130</t>
  </si>
  <si>
    <t>马蔺</t>
  </si>
  <si>
    <t>402-07-132</t>
  </si>
  <si>
    <t>鸢尾</t>
  </si>
  <si>
    <t>402-07-134</t>
  </si>
  <si>
    <t>大（小）花萱草</t>
  </si>
  <si>
    <t>402-07-135</t>
  </si>
  <si>
    <t>玉簪</t>
  </si>
  <si>
    <t>3-5芽/株，25株/㎡</t>
  </si>
  <si>
    <t>402-07-137</t>
  </si>
  <si>
    <t>铺草皮</t>
  </si>
  <si>
    <t>402-07-212</t>
  </si>
  <si>
    <t>薰衣草</t>
  </si>
  <si>
    <t>402-07-213</t>
  </si>
  <si>
    <t>高羊茅</t>
  </si>
  <si>
    <t>402-07-214</t>
  </si>
  <si>
    <t>丹麦草</t>
  </si>
  <si>
    <t>402-07-215</t>
  </si>
  <si>
    <t>品种月季</t>
  </si>
  <si>
    <t>宿根花卉</t>
  </si>
  <si>
    <t>25株/㎡</t>
  </si>
  <si>
    <t>402-07-266</t>
  </si>
  <si>
    <t>草花</t>
  </si>
  <si>
    <t>402-07-267</t>
  </si>
  <si>
    <t>牡丹</t>
  </si>
  <si>
    <t>五年生</t>
  </si>
  <si>
    <t>402-07-268</t>
  </si>
  <si>
    <t>丰花月季</t>
  </si>
  <si>
    <t>四年生</t>
  </si>
  <si>
    <t>整地换土</t>
  </si>
  <si>
    <t>402-07-140</t>
  </si>
  <si>
    <t>整地</t>
  </si>
  <si>
    <t>402-07-141</t>
  </si>
  <si>
    <t>渣土外运</t>
  </si>
  <si>
    <t>402-07-142</t>
  </si>
  <si>
    <t>种植土（含整平）</t>
  </si>
  <si>
    <t>402-07-143</t>
  </si>
  <si>
    <t>破除路面</t>
  </si>
  <si>
    <t>402-07-146</t>
  </si>
  <si>
    <t>花灌木修剪</t>
  </si>
  <si>
    <t>枯树枝、条、病枝、弯曲畸形枝、过密枝及影响行车的枝条剪除</t>
  </si>
  <si>
    <t>丛</t>
  </si>
  <si>
    <t>402-07-150</t>
  </si>
  <si>
    <t>常绿乔木修剪</t>
  </si>
  <si>
    <t>高3.0m以内</t>
  </si>
  <si>
    <t>高4.0m以内</t>
  </si>
  <si>
    <t>高5.0m以内</t>
  </si>
  <si>
    <t>高5.0m以上</t>
  </si>
  <si>
    <t>402-07-157</t>
  </si>
  <si>
    <t>枯死、危险树木清理，倒树处理</t>
  </si>
  <si>
    <t>胸径20cm以内</t>
  </si>
  <si>
    <t>胸径40cm以内，使用升降车、吊车</t>
  </si>
  <si>
    <t>胸径40cm-60cm以内，使用升降车、吊车</t>
  </si>
  <si>
    <t>胸径60cm-80cm以内，使用升降车、吊车</t>
  </si>
  <si>
    <t>胸径80cm-100cm以内，使用升降车、吊车</t>
  </si>
  <si>
    <t>402-07-148</t>
  </si>
  <si>
    <t>落叶乔木修剪</t>
  </si>
  <si>
    <t>胸径20cm以内,枯树枝、条、病枝、弯曲畸形枝、过密枝及影响行车的枝条剪除</t>
  </si>
  <si>
    <t>胸径30cm以内,枯树枝、条、病枝、弯曲畸形枝、过密枝及影响行车的枝条剪除</t>
  </si>
  <si>
    <t>胸径30cm-40cm以内,枯树枝、条、病枝、弯曲畸形枝、过密枝及影响行车的枝条剪除</t>
  </si>
  <si>
    <t>胸径40cm-60cm以内,枯树枝、条、病枝、弯曲畸形枝、过密枝及影响行车的枝条剪除</t>
  </si>
  <si>
    <t>胸径60cm-80cm以内,枯树枝、条、病枝、弯曲畸形枝、过密枝及影响行车的枝条剪除</t>
  </si>
  <si>
    <t>402-07-172</t>
  </si>
  <si>
    <t>土球移植常绿乔木</t>
  </si>
  <si>
    <t>高3.0-3.5m</t>
  </si>
  <si>
    <t>402-07-173</t>
  </si>
  <si>
    <t>高3.5-4.0m</t>
  </si>
  <si>
    <t>402-07-174</t>
  </si>
  <si>
    <t>高4.0-5.0m</t>
  </si>
  <si>
    <t>402-07-175</t>
  </si>
  <si>
    <t>高5.0-6.0m</t>
  </si>
  <si>
    <t>高6.0-7.0m</t>
  </si>
  <si>
    <t>402-07-176</t>
  </si>
  <si>
    <t>土球移植落叶乔木</t>
  </si>
  <si>
    <t>胸径10cm以内，平均运距20km</t>
  </si>
  <si>
    <t>胸径10-20cm，平均运距20km</t>
  </si>
  <si>
    <t>20-30cm</t>
  </si>
  <si>
    <t>402-07-183</t>
  </si>
  <si>
    <t>土球移植灌木</t>
  </si>
  <si>
    <t>高1.5-1.8m或地径3-4cm</t>
  </si>
  <si>
    <t>402-07-184</t>
  </si>
  <si>
    <t>高1.8-2m或地径4-5cm</t>
  </si>
  <si>
    <t>402-07-185</t>
  </si>
  <si>
    <t>高2-3.0m</t>
  </si>
  <si>
    <t>高3.0-4.0m</t>
  </si>
  <si>
    <t>402-07-189</t>
  </si>
  <si>
    <t>移植绿篱色带</t>
  </si>
  <si>
    <t>402-07-217</t>
  </si>
  <si>
    <t>挖树根</t>
  </si>
  <si>
    <t>胸径40cm以内</t>
  </si>
  <si>
    <t>胸径40cm-60cm</t>
  </si>
  <si>
    <t>胸径60cm-80cm</t>
  </si>
  <si>
    <t>胸径80cm-100cm</t>
  </si>
  <si>
    <t>402-07-239</t>
  </si>
  <si>
    <t>撒播草籽</t>
  </si>
  <si>
    <t>早熟禾</t>
  </si>
  <si>
    <t>黑麦草</t>
  </si>
  <si>
    <t>402-07-247</t>
  </si>
  <si>
    <t>早园竹</t>
  </si>
  <si>
    <t>高2-2.5m</t>
  </si>
  <si>
    <t>402-07-249</t>
  </si>
  <si>
    <t>挖除地被植物</t>
  </si>
  <si>
    <t>402-07-250</t>
  </si>
  <si>
    <t>撒播花种</t>
  </si>
  <si>
    <t>混播，菊科</t>
  </si>
  <si>
    <t>混播，野花组合</t>
  </si>
  <si>
    <t>蜀葵</t>
  </si>
  <si>
    <t>402-07-218</t>
  </si>
  <si>
    <t>边坡清理干草、杂草</t>
  </si>
  <si>
    <t>402-07-219</t>
  </si>
  <si>
    <t>地锦池修复</t>
  </si>
  <si>
    <t>C20混凝土预制，含基础</t>
  </si>
  <si>
    <t>402-07-220</t>
  </si>
  <si>
    <t>仿木地锦池</t>
  </si>
  <si>
    <t>高0.8m，厚0.05m，C20混凝土预制</t>
  </si>
  <si>
    <t>402-07-221</t>
  </si>
  <si>
    <t>仿木种植池</t>
  </si>
  <si>
    <t>M7.5浆砌</t>
  </si>
  <si>
    <t>402-07-222</t>
  </si>
  <si>
    <t>灰色透水砖铺装</t>
  </si>
  <si>
    <t>100×200</t>
  </si>
  <si>
    <t>402-07-223</t>
  </si>
  <si>
    <t>立缘石</t>
  </si>
  <si>
    <t>120×300×495，C30砼预制</t>
  </si>
  <si>
    <t>402-07-224</t>
  </si>
  <si>
    <t>平缘石</t>
  </si>
  <si>
    <t>100×200×495，C30砼预制</t>
  </si>
  <si>
    <t>402-07-225</t>
  </si>
  <si>
    <t>铺设植草砖</t>
  </si>
  <si>
    <t>402-07-226</t>
  </si>
  <si>
    <t>青砖城垛护栏</t>
  </si>
  <si>
    <t>402-07-227</t>
  </si>
  <si>
    <t>青砖城垛挡墙</t>
  </si>
  <si>
    <t>402-07-228</t>
  </si>
  <si>
    <t>M7.5浆砌片石防护挡墙</t>
  </si>
  <si>
    <t>高0.7m</t>
  </si>
  <si>
    <t>402-07-229</t>
  </si>
  <si>
    <t>挡墙维修</t>
  </si>
  <si>
    <t>页岩砖砌体维修</t>
  </si>
  <si>
    <t>402-07-230</t>
  </si>
  <si>
    <t>石桌凳（天然石材组合）</t>
  </si>
  <si>
    <t>组</t>
  </si>
  <si>
    <t>402-07-231</t>
  </si>
  <si>
    <t>坐凳（天然石材）</t>
  </si>
  <si>
    <t>402-07-232</t>
  </si>
  <si>
    <t>自然石围树池</t>
  </si>
  <si>
    <t>402-07-233</t>
  </si>
  <si>
    <t>仿木垃圾桶</t>
  </si>
  <si>
    <t>402-07-234</t>
  </si>
  <si>
    <t>混凝土树池</t>
  </si>
  <si>
    <t>1250×80×160</t>
  </si>
  <si>
    <t>402-07-192</t>
  </si>
  <si>
    <t>停车港湾修复（透水砖）</t>
  </si>
  <si>
    <t>402-07-193</t>
  </si>
  <si>
    <t>停车港湾修复(水泥路面)</t>
  </si>
  <si>
    <t>普通C30混凝土</t>
  </si>
  <si>
    <t>402-07-195</t>
  </si>
  <si>
    <t>绿地路牙铺设（花岗岩）</t>
  </si>
  <si>
    <t>500×300×100</t>
  </si>
  <si>
    <t>402-07-196</t>
  </si>
  <si>
    <t>修补树池围牙（花岗岩 ）</t>
  </si>
  <si>
    <t>1000×300×100</t>
  </si>
  <si>
    <t>402-07-197</t>
  </si>
  <si>
    <t>安装护网</t>
  </si>
  <si>
    <t>402-07-198</t>
  </si>
  <si>
    <t>生态护坡</t>
  </si>
  <si>
    <t>402-07-236</t>
  </si>
  <si>
    <t>色带防寒</t>
  </si>
  <si>
    <t>402-07-237</t>
  </si>
  <si>
    <t>灌木防寒</t>
  </si>
  <si>
    <t>胸径5cm以内</t>
  </si>
  <si>
    <t>402-07-238</t>
  </si>
  <si>
    <t>乔木防寒</t>
  </si>
  <si>
    <t>402-07-251</t>
  </si>
  <si>
    <t>仿木桩桌凳</t>
  </si>
  <si>
    <t>402-07-252</t>
  </si>
  <si>
    <t>钢木垃圾桶</t>
  </si>
  <si>
    <t>垃圾分类</t>
  </si>
  <si>
    <t>402-07-253</t>
  </si>
  <si>
    <t>生态袋基础</t>
  </si>
  <si>
    <t>402-07-254</t>
  </si>
  <si>
    <t>锚杆</t>
  </si>
  <si>
    <t>402-07-255</t>
  </si>
  <si>
    <t>402-07-256</t>
  </si>
  <si>
    <t>铸铁树池篦子</t>
  </si>
  <si>
    <t>长1000mm×宽1000mm</t>
  </si>
  <si>
    <t>402-07-257</t>
  </si>
  <si>
    <t>混凝土树池篦子</t>
  </si>
  <si>
    <t>402-07-258</t>
  </si>
  <si>
    <t>树脂树池篦子</t>
  </si>
  <si>
    <t>402-07-259</t>
  </si>
  <si>
    <t>直径40cm、边长20cm、厚度10cm</t>
  </si>
  <si>
    <t>402-07-260</t>
  </si>
  <si>
    <t>上坡脚砖</t>
  </si>
  <si>
    <t>长50cm、宽50cm、厚度10cm</t>
  </si>
  <si>
    <t>402-07-261</t>
  </si>
  <si>
    <t>植草格</t>
  </si>
  <si>
    <t>纯原料高密度聚乙烯，50×50高度7cm</t>
  </si>
  <si>
    <t>402-07-269</t>
  </si>
  <si>
    <t>地被花卉修剪</t>
  </si>
  <si>
    <t>402-07-270</t>
  </si>
  <si>
    <t>宏土防护</t>
  </si>
  <si>
    <t>厚5cm</t>
  </si>
  <si>
    <t>绿化日常管护（二类项目）清单合计  人民币（元）</t>
  </si>
  <si>
    <t>清单   绿化日常管护(专项工程)</t>
  </si>
  <si>
    <t>绿化日常管护（专项工程）清单合计  人民币（元）</t>
  </si>
  <si>
    <t>工程量清单汇总表（绿化日常管护）</t>
  </si>
  <si>
    <t>清单   交通日常养护（一类项目）</t>
  </si>
  <si>
    <t>302-15-1</t>
  </si>
  <si>
    <t>悬臂标志清洗</t>
  </si>
  <si>
    <t>302-15-2</t>
  </si>
  <si>
    <t>单柱标志清洗</t>
  </si>
  <si>
    <t>302-15-3</t>
  </si>
  <si>
    <t>护栏清洗</t>
  </si>
  <si>
    <t>钢板护栏清洗</t>
  </si>
  <si>
    <t>缆索护栏清理</t>
  </si>
  <si>
    <t>302-15-4</t>
  </si>
  <si>
    <t>小型标志立柱扶正</t>
  </si>
  <si>
    <t>302-15-5</t>
  </si>
  <si>
    <t>小型标志牌面扶正</t>
  </si>
  <si>
    <t>交通日常养护（一类项目）清单合计  人民币（元）</t>
  </si>
  <si>
    <t>清单   交通日常养护（二类项目）</t>
  </si>
  <si>
    <t>项目名称/规格</t>
  </si>
  <si>
    <t>交通工程-标志</t>
  </si>
  <si>
    <t>303-03-1</t>
  </si>
  <si>
    <t>单柱式D=1000</t>
  </si>
  <si>
    <t>单柱式D=1000（钢结构）</t>
  </si>
  <si>
    <t>单柱式D=1000（玻璃钢）</t>
  </si>
  <si>
    <t>303-03-2</t>
  </si>
  <si>
    <t>单柱式D=800</t>
  </si>
  <si>
    <t>单柱式D=800（钢结构）</t>
  </si>
  <si>
    <t>单柱式D=800（玻璃钢）</t>
  </si>
  <si>
    <t>303-03-4</t>
  </si>
  <si>
    <t>单柱式800×800</t>
  </si>
  <si>
    <t>单柱式800×800（钢结构）</t>
  </si>
  <si>
    <t>单柱式800×800（玻璃钢）</t>
  </si>
  <si>
    <t>303-03-7</t>
  </si>
  <si>
    <t>单柱式八角形</t>
  </si>
  <si>
    <t>单柱式八角形（钢结构）</t>
  </si>
  <si>
    <t>单柱式八角形（玻璃钢）</t>
  </si>
  <si>
    <t>303-03-10</t>
  </si>
  <si>
    <t>双悬式2d=800</t>
  </si>
  <si>
    <t>303-03-11</t>
  </si>
  <si>
    <t>双悬式2d=1000</t>
  </si>
  <si>
    <t>303-03-17</t>
  </si>
  <si>
    <t>更换版面八角形</t>
  </si>
  <si>
    <t>更换版面八角形（铝板）</t>
  </si>
  <si>
    <t>面</t>
  </si>
  <si>
    <t>更换版面八角形（玻璃钢）</t>
  </si>
  <si>
    <t>303-03-18</t>
  </si>
  <si>
    <t>更换版面a=900</t>
  </si>
  <si>
    <t>更换版面a=900（铝板）</t>
  </si>
  <si>
    <t>更换版面a=900（玻璃钢）</t>
  </si>
  <si>
    <t>303-03-19</t>
  </si>
  <si>
    <t>更换版面d=1000</t>
  </si>
  <si>
    <t>更换版面d=1000（铝板）</t>
  </si>
  <si>
    <t>更换版面d=1000（玻璃钢）</t>
  </si>
  <si>
    <t>303-03-20</t>
  </si>
  <si>
    <t>更换版面a=1100</t>
  </si>
  <si>
    <t>更换版面a=1100（铝板）</t>
  </si>
  <si>
    <t>更换版面a=1100（玻璃钢）</t>
  </si>
  <si>
    <t>303-03-21</t>
  </si>
  <si>
    <t>更换版面d=800</t>
  </si>
  <si>
    <t>更换版面d=800（铝板）</t>
  </si>
  <si>
    <t>更换版面d=800（玻璃钢）</t>
  </si>
  <si>
    <t>303-03-26</t>
  </si>
  <si>
    <t>更换80标志杆（玻璃钢）</t>
  </si>
  <si>
    <t>303-03-27</t>
  </si>
  <si>
    <t>更换89标志杆</t>
  </si>
  <si>
    <t>303-03-28</t>
  </si>
  <si>
    <t>更换60横单</t>
  </si>
  <si>
    <t>303-03-29</t>
  </si>
  <si>
    <t>更换133横单</t>
  </si>
  <si>
    <t>303-03-30</t>
  </si>
  <si>
    <t>更换159横单</t>
  </si>
  <si>
    <t>303-03-31</t>
  </si>
  <si>
    <t>更换219横单</t>
  </si>
  <si>
    <t>303-03-32</t>
  </si>
  <si>
    <t>单悬式5100×2600</t>
  </si>
  <si>
    <t>303-03-33</t>
  </si>
  <si>
    <t>单悬式4500×2600</t>
  </si>
  <si>
    <t>303-03-34</t>
  </si>
  <si>
    <t>单悬式4000×2400</t>
  </si>
  <si>
    <t>303-03-35</t>
  </si>
  <si>
    <t>单悬式4000×2000</t>
  </si>
  <si>
    <t>303-03-36</t>
  </si>
  <si>
    <t>单悬式3000×1500</t>
  </si>
  <si>
    <t>303-03-38</t>
  </si>
  <si>
    <t>单悬式d=1000</t>
  </si>
  <si>
    <t>303-03-39</t>
  </si>
  <si>
    <t>单悬式a=1100</t>
  </si>
  <si>
    <t>303-03-40</t>
  </si>
  <si>
    <t>单悬式a=900</t>
  </si>
  <si>
    <t>303-03-45</t>
  </si>
  <si>
    <t>单悬式d=800</t>
  </si>
  <si>
    <t>303-03-54</t>
  </si>
  <si>
    <t>单柱式400×600</t>
  </si>
  <si>
    <t>303-03-56</t>
  </si>
  <si>
    <t>单柱式2×（400×600）（玻璃钢）</t>
  </si>
  <si>
    <t>303-03-57</t>
  </si>
  <si>
    <t>单柱式2×（400×600）60H杆</t>
  </si>
  <si>
    <t>303-03-58</t>
  </si>
  <si>
    <t>单柱式1200×600（玻璃钢）</t>
  </si>
  <si>
    <t>303-03-59</t>
  </si>
  <si>
    <t>单柱式800×600+a900（玻璃钢）</t>
  </si>
  <si>
    <t>303-03-62</t>
  </si>
  <si>
    <t>单柱式d=800，1200×600</t>
  </si>
  <si>
    <t>303-03-63</t>
  </si>
  <si>
    <t>单柱式d=1000，1200×600</t>
  </si>
  <si>
    <t>303-03-69</t>
  </si>
  <si>
    <t>标志维护（牌面更换）5100×2600</t>
  </si>
  <si>
    <t>303-03-70</t>
  </si>
  <si>
    <t>标志维护（牌面更换）4500×2600</t>
  </si>
  <si>
    <t>303-03-71</t>
  </si>
  <si>
    <t>标志维护（牌面更换）4000×2000</t>
  </si>
  <si>
    <t>303-03-72</t>
  </si>
  <si>
    <t>标志维护（牌面更换）4000×2400</t>
  </si>
  <si>
    <t>303-03-73</t>
  </si>
  <si>
    <t>标志维护（牌面更换）3000×1500</t>
  </si>
  <si>
    <t>303-03-74</t>
  </si>
  <si>
    <t>标志维护（牌面更换）2000×1000</t>
  </si>
  <si>
    <t>303-03-75</t>
  </si>
  <si>
    <t>303-03-76</t>
  </si>
  <si>
    <t>标志维护（牌面更换）800×800</t>
  </si>
  <si>
    <t>303-03-79</t>
  </si>
  <si>
    <t>标志维护（牌面更换）1200×600（玻璃钢）</t>
  </si>
  <si>
    <t>303-03-84</t>
  </si>
  <si>
    <t>标志维护（牌面重新贴膜）
5100×2600</t>
  </si>
  <si>
    <t>303-03-85</t>
  </si>
  <si>
    <t>标志维护（牌面重新贴膜）
4500×2600</t>
  </si>
  <si>
    <t>303-03-86</t>
  </si>
  <si>
    <t>标志维护（牌面重新贴膜）
4000×2000</t>
  </si>
  <si>
    <t>303-03-87</t>
  </si>
  <si>
    <t>标志维护（牌面重新贴膜）
3000×1500</t>
  </si>
  <si>
    <t>303-03-88</t>
  </si>
  <si>
    <t>标志维护（牌面重新贴膜）
2000×1000</t>
  </si>
  <si>
    <t>303-03-89</t>
  </si>
  <si>
    <t>更换133标志杆</t>
  </si>
  <si>
    <t>303-03-91</t>
  </si>
  <si>
    <t>更换245标志杆</t>
  </si>
  <si>
    <t>303-03-92</t>
  </si>
  <si>
    <t>更换273标志杆</t>
  </si>
  <si>
    <t>303-03-93</t>
  </si>
  <si>
    <t>更换325标志杆</t>
  </si>
  <si>
    <t>303-03-95</t>
  </si>
  <si>
    <t>玻璃钢箱体</t>
  </si>
  <si>
    <t>303-03-96</t>
  </si>
  <si>
    <t>标志基础（含钢筋）</t>
  </si>
  <si>
    <t>303-03-98</t>
  </si>
  <si>
    <t>黄闪灯</t>
  </si>
  <si>
    <t>更换黄闪灯</t>
  </si>
  <si>
    <t>新建单悬式黄闪灯</t>
  </si>
  <si>
    <t>附着式太阳能黄闪灯</t>
  </si>
  <si>
    <t>303-03-99</t>
  </si>
  <si>
    <t>贴膜</t>
  </si>
  <si>
    <t>重新贴膜（高强级）</t>
  </si>
  <si>
    <t>重新贴膜（工程级）</t>
  </si>
  <si>
    <t>钢板护栏端头贴膜</t>
  </si>
  <si>
    <t>标志杆立柱贴膜</t>
  </si>
  <si>
    <t>重新贴膜（超强级）</t>
  </si>
  <si>
    <t>重新贴膜400×600（超强级）</t>
  </si>
  <si>
    <t>重新贴膜600×1200（超强级）</t>
  </si>
  <si>
    <t>303-03-101</t>
  </si>
  <si>
    <t>单柱式标志维护（牌面更换）</t>
  </si>
  <si>
    <t>303-03-102</t>
  </si>
  <si>
    <t>标志维护（牌面更换）玻璃钢</t>
  </si>
  <si>
    <t>303-03-103</t>
  </si>
  <si>
    <t>单柱式 a=1100</t>
  </si>
  <si>
    <t>单柱式 a=1100（钢结构）</t>
  </si>
  <si>
    <t>单柱式 a=1100（玻璃钢）</t>
  </si>
  <si>
    <t>303-03-104</t>
  </si>
  <si>
    <t>单柱式a=900</t>
  </si>
  <si>
    <t>单柱式a=900（钢结构）</t>
  </si>
  <si>
    <t>单柱式a=900（玻璃钢）</t>
  </si>
  <si>
    <t>303-03-105</t>
  </si>
  <si>
    <t>更换版面800×300（铝合金）</t>
  </si>
  <si>
    <t>303-03-106</t>
  </si>
  <si>
    <t>单柱式2（800×800）（玻璃钢）</t>
  </si>
  <si>
    <t>303-03-107</t>
  </si>
  <si>
    <t>单柱式600×800（铝合金）</t>
  </si>
  <si>
    <t>303-03-108</t>
  </si>
  <si>
    <t>更换273门架立柱、横梁</t>
  </si>
  <si>
    <t>303-03-109</t>
  </si>
  <si>
    <t>单柱式2×（400×600）（89标志杆，铝合金版面）</t>
  </si>
  <si>
    <t>303-03-110</t>
  </si>
  <si>
    <t>单柱式1200×400（玻璃钢箱体）</t>
  </si>
  <si>
    <t>交通工程-标线</t>
  </si>
  <si>
    <t>303-04-1</t>
  </si>
  <si>
    <t>除线</t>
  </si>
  <si>
    <t>303-04-4</t>
  </si>
  <si>
    <t>303-04-5</t>
  </si>
  <si>
    <t>冷漆标线</t>
  </si>
  <si>
    <t>303-04-6</t>
  </si>
  <si>
    <t>振荡标线</t>
  </si>
  <si>
    <t>303-04-7</t>
  </si>
  <si>
    <t>薄层铺装</t>
  </si>
  <si>
    <t>303-04-10</t>
  </si>
  <si>
    <t>双组份标线</t>
  </si>
  <si>
    <t>喷涂双组份标线</t>
  </si>
  <si>
    <t>刮涂双组份标线</t>
  </si>
  <si>
    <t>303-04-12</t>
  </si>
  <si>
    <t>反光道钉（铸铁）</t>
  </si>
  <si>
    <t>303-04-13</t>
  </si>
  <si>
    <t>反光道钉（塑料）</t>
  </si>
  <si>
    <t>303-04-15</t>
  </si>
  <si>
    <t>自行车图案（标线带）</t>
  </si>
  <si>
    <t>303-04-16</t>
  </si>
  <si>
    <t>水除线</t>
  </si>
  <si>
    <t>303-04-17</t>
  </si>
  <si>
    <t>停字（标线带）</t>
  </si>
  <si>
    <t>303-04-18</t>
  </si>
  <si>
    <t>MMA标线</t>
  </si>
  <si>
    <t>交通工程-护栏</t>
  </si>
  <si>
    <t>303-01-2</t>
  </si>
  <si>
    <t>新增钢板护栏（双波）</t>
  </si>
  <si>
    <t>140立柱（2米间距）</t>
  </si>
  <si>
    <t>140立柱（4米间距）</t>
  </si>
  <si>
    <t>303-01-3</t>
  </si>
  <si>
    <t>新增钢板护栏（SB级）</t>
  </si>
  <si>
    <t>130×130方立柱（2米间距）</t>
  </si>
  <si>
    <t>303-01-4</t>
  </si>
  <si>
    <t>新增钢板护栏（三波）</t>
  </si>
  <si>
    <t>303-01-5</t>
  </si>
  <si>
    <t>加高钢板护栏</t>
  </si>
  <si>
    <t>303-01-6</t>
  </si>
  <si>
    <t>钢板护栏端头</t>
  </si>
  <si>
    <t>钢板护栏端头（双波）</t>
  </si>
  <si>
    <t>钢板护栏端头（三波）</t>
  </si>
  <si>
    <t>防阻块（双波）</t>
  </si>
  <si>
    <t>防阻块（三波）</t>
  </si>
  <si>
    <t>消能端头</t>
  </si>
  <si>
    <t>防阻块（SB级）</t>
  </si>
  <si>
    <t>303-01-7</t>
  </si>
  <si>
    <t>钢板护栏立柱</t>
  </si>
  <si>
    <t>钢板护栏立柱130×130</t>
  </si>
  <si>
    <t>钢板护栏立柱140</t>
  </si>
  <si>
    <t>钢板护栏立柱114</t>
  </si>
  <si>
    <t>303-01-13</t>
  </si>
  <si>
    <t>钢筋混凝土护拦</t>
  </si>
  <si>
    <t>303-01-14</t>
  </si>
  <si>
    <t>波形钢护栏</t>
  </si>
  <si>
    <t>双层波形梁护栏</t>
  </si>
  <si>
    <t>新增Gr-B-2C钢板护栏（双波）</t>
  </si>
  <si>
    <t>新增钢板护栏三波（Gr-SS-2C）</t>
  </si>
  <si>
    <t>303-01-15</t>
  </si>
  <si>
    <t>缆索护栏</t>
  </si>
  <si>
    <t>缆索端头（含基础）</t>
  </si>
  <si>
    <t>紧缆索护栏缆绳</t>
  </si>
  <si>
    <t>更换缆索</t>
  </si>
  <si>
    <t>m(单束)</t>
  </si>
  <si>
    <t>缆索护栏绳索扣</t>
  </si>
  <si>
    <t>缆索护栏托架</t>
  </si>
  <si>
    <t>缆索护栏立柱</t>
  </si>
  <si>
    <t>索端锚具</t>
  </si>
  <si>
    <t>新建A级缆索护栏</t>
  </si>
  <si>
    <t>303-01-23</t>
  </si>
  <si>
    <t>护栏基础</t>
  </si>
  <si>
    <t>303-01-34</t>
  </si>
  <si>
    <t>更换钢板护栏（双波）</t>
  </si>
  <si>
    <t>更换钢板护栏（双波）3mm</t>
  </si>
  <si>
    <t>更换钢板护栏（双波）4mm</t>
  </si>
  <si>
    <t>303-01-35</t>
  </si>
  <si>
    <t>更换钢板护栏（三波）</t>
  </si>
  <si>
    <t>更换钢板护栏（三波）3mm</t>
  </si>
  <si>
    <t>更换钢板护栏（三波）4mm</t>
  </si>
  <si>
    <t>303-01-36</t>
  </si>
  <si>
    <t>黄金隔离护栏</t>
  </si>
  <si>
    <t>黄金隔离护栏刷漆</t>
  </si>
  <si>
    <t>交通工程-隔离栅</t>
  </si>
  <si>
    <t>303-02-2</t>
  </si>
  <si>
    <t>中央隔离墩（大）</t>
  </si>
  <si>
    <t>303-02-7</t>
  </si>
  <si>
    <t>拆除中央隔离墩（大）</t>
  </si>
  <si>
    <t>303-02-12</t>
  </si>
  <si>
    <t>凿除钢筋混凝土基础</t>
  </si>
  <si>
    <t>303-02-13</t>
  </si>
  <si>
    <t>京式护栏</t>
  </si>
  <si>
    <t>H=1.3m</t>
  </si>
  <si>
    <t>H=0.75m</t>
  </si>
  <si>
    <t>303-02-15</t>
  </si>
  <si>
    <t>隔离栅调顺</t>
  </si>
  <si>
    <t>303-02-29</t>
  </si>
  <si>
    <t>混凝土隔离墩（刷漆）</t>
  </si>
  <si>
    <t>303-02-30</t>
  </si>
  <si>
    <t>京式护栏刷漆</t>
  </si>
  <si>
    <t>交通工程-防眩设施</t>
  </si>
  <si>
    <t>303-05-3</t>
  </si>
  <si>
    <t>防眩板清洗</t>
  </si>
  <si>
    <t>303-05-4</t>
  </si>
  <si>
    <t>防眩板补装</t>
  </si>
  <si>
    <t>303-05-6</t>
  </si>
  <si>
    <t>新建防眩板800×100×4mm</t>
  </si>
  <si>
    <t>303-05-7</t>
  </si>
  <si>
    <t>新建防眩板800×100×4mm（含基础）</t>
  </si>
  <si>
    <t>交通工程-其它</t>
  </si>
  <si>
    <t>303-06-1</t>
  </si>
  <si>
    <t>防撞桶Φ800</t>
  </si>
  <si>
    <t>303-06-2</t>
  </si>
  <si>
    <t>防撞桶Φ1000</t>
  </si>
  <si>
    <t>303-06-5</t>
  </si>
  <si>
    <t>防撞桶盖</t>
  </si>
  <si>
    <t>303-06-8</t>
  </si>
  <si>
    <t>更换太阳能板</t>
  </si>
  <si>
    <t>303-06-10</t>
  </si>
  <si>
    <t>凸面镜</t>
  </si>
  <si>
    <t>303-06-11</t>
  </si>
  <si>
    <t>凸面镜镜面</t>
  </si>
  <si>
    <t>303-06-13</t>
  </si>
  <si>
    <t>人行步道桩</t>
  </si>
  <si>
    <t>303-06-14</t>
  </si>
  <si>
    <t>轮廓标</t>
  </si>
  <si>
    <t>柱式轮廓标</t>
  </si>
  <si>
    <t>附着式轮廓标</t>
  </si>
  <si>
    <t>矩形轮廓标</t>
  </si>
  <si>
    <t>梯形轮廓标</t>
  </si>
  <si>
    <t>太阳能闪光轮廓标</t>
  </si>
  <si>
    <t>303-06-17</t>
  </si>
  <si>
    <t>更换警示桩</t>
  </si>
  <si>
    <t>303-06-27</t>
  </si>
  <si>
    <t>弹性警示桩</t>
  </si>
  <si>
    <t>303-06-18</t>
  </si>
  <si>
    <t>钢件</t>
  </si>
  <si>
    <t>303-06-28</t>
  </si>
  <si>
    <t>道口标柱</t>
  </si>
  <si>
    <t>303-06-29</t>
  </si>
  <si>
    <t>架空电缆YJV-0.6/1KV-3x6mm2</t>
  </si>
  <si>
    <t>303-06-30</t>
  </si>
  <si>
    <t>电缆钢绞拉线(6mm)</t>
  </si>
  <si>
    <t>303-06-31</t>
  </si>
  <si>
    <t>电杆拉线制作安装</t>
  </si>
  <si>
    <t>303-06-32</t>
  </si>
  <si>
    <t>配电机箱（配套空气开关）</t>
  </si>
  <si>
    <t>台</t>
  </si>
  <si>
    <t>303-06-33</t>
  </si>
  <si>
    <t>水泥杆（含基础）</t>
  </si>
  <si>
    <t>303-06-34</t>
  </si>
  <si>
    <t>弯道哨兵（太阳能）</t>
  </si>
  <si>
    <t>交通日常养护（二类项目）清单合计  人民币（元）</t>
  </si>
  <si>
    <t>标志清洗</t>
  </si>
  <si>
    <t>小型标志扶正</t>
  </si>
  <si>
    <t>清单   交通日常养护(专项工程)</t>
  </si>
  <si>
    <t>交通日常管护（专项工程）清单合计  人民币（元）</t>
  </si>
  <si>
    <t>工程量清单汇总表（交通日常养护）</t>
  </si>
  <si>
    <t>更换水篦子（铸铁）</t>
  </si>
  <si>
    <t>雨水井盖（五防加重）</t>
  </si>
  <si>
    <t>土 (回填新土）</t>
  </si>
  <si>
    <t>现浇混凝土构造物（C15）</t>
  </si>
  <si>
    <t>现浇混凝土构造物（C20）</t>
  </si>
  <si>
    <t>现浇混凝土构造物（C25）</t>
  </si>
  <si>
    <t>现浇混凝土构造物（C30）</t>
  </si>
  <si>
    <t>预制安装D300钢筋混凝土承插口管</t>
  </si>
  <si>
    <t>预制安装D500钢筋混凝土承插口管</t>
  </si>
  <si>
    <t>预制安装D600钢筋混凝土承插口管</t>
  </si>
  <si>
    <t>预制安装D800钢筋混凝土承插口管</t>
  </si>
  <si>
    <t>预制安装D1200钢筋混凝土承插口管</t>
  </si>
  <si>
    <t>安装D300双壁波纹管</t>
  </si>
  <si>
    <t>砂浆抹面</t>
  </si>
  <si>
    <t xml:space="preserve">拆除旧圬工砌体 </t>
  </si>
  <si>
    <t>SMA-13  4cm</t>
  </si>
  <si>
    <t>改性乳化沥青碎石下封层</t>
  </si>
  <si>
    <t>C25混凝土</t>
  </si>
  <si>
    <t>C30混凝土硬化路面</t>
  </si>
  <si>
    <t>C30混凝土硬化路肩</t>
  </si>
  <si>
    <t>卵石混凝土硬化路肩</t>
  </si>
  <si>
    <t>个/块</t>
  </si>
  <si>
    <t>钢筋除锈</t>
    <phoneticPr fontId="39" type="noConversion"/>
  </si>
  <si>
    <t>更换水篦子（混凝土）</t>
    <phoneticPr fontId="39" type="noConversion"/>
  </si>
  <si>
    <t>套</t>
    <phoneticPr fontId="39" type="noConversion"/>
  </si>
  <si>
    <t>清理垃圾、砂石、建筑渣土等</t>
    <phoneticPr fontId="39" type="noConversion"/>
  </si>
  <si>
    <t>机械清理塌方</t>
    <phoneticPr fontId="39" type="noConversion"/>
  </si>
  <si>
    <t>注浆（路基补强）</t>
    <phoneticPr fontId="39" type="noConversion"/>
  </si>
  <si>
    <t>预制安装草坪砖</t>
    <phoneticPr fontId="39" type="noConversion"/>
  </si>
  <si>
    <t>块</t>
    <phoneticPr fontId="39" type="noConversion"/>
  </si>
  <si>
    <t>m</t>
    <phoneticPr fontId="39" type="noConversion"/>
  </si>
  <si>
    <t>机械拆除混凝土</t>
    <phoneticPr fontId="39" type="noConversion"/>
  </si>
  <si>
    <t>拆除钢筋混凝土</t>
    <phoneticPr fontId="39" type="noConversion"/>
  </si>
  <si>
    <t>浆砌片石 边沟</t>
    <phoneticPr fontId="39" type="noConversion"/>
  </si>
  <si>
    <t>浆砌片石 挡墙</t>
    <phoneticPr fontId="39" type="noConversion"/>
  </si>
  <si>
    <t>C25片石混凝土挡墙</t>
    <phoneticPr fontId="39" type="noConversion"/>
  </si>
  <si>
    <t>改性乳化沥青</t>
    <phoneticPr fontId="39" type="noConversion"/>
  </si>
  <si>
    <t>普通乳化沥青</t>
    <phoneticPr fontId="39" type="noConversion"/>
  </si>
  <si>
    <t>15cmC15混凝土</t>
    <phoneticPr fontId="39" type="noConversion"/>
  </si>
  <si>
    <t>步道砖修复（换砖更新）</t>
    <phoneticPr fontId="39" type="noConversion"/>
  </si>
  <si>
    <t>g</t>
    <phoneticPr fontId="39" type="noConversion"/>
  </si>
  <si>
    <t>预制安装D1000钢筋混凝土圆管</t>
  </si>
  <si>
    <t>d</t>
    <phoneticPr fontId="39" type="noConversion"/>
  </si>
  <si>
    <t>新建双壁波纹管DN800（含包封混凝土）</t>
    <phoneticPr fontId="39" type="noConversion"/>
  </si>
  <si>
    <t>c</t>
    <phoneticPr fontId="39" type="noConversion"/>
  </si>
  <si>
    <t>注浆加固（带钢管）</t>
    <phoneticPr fontId="40" type="noConversion"/>
  </si>
  <si>
    <t>207-02-13</t>
    <phoneticPr fontId="39" type="noConversion"/>
  </si>
  <si>
    <t>m2</t>
  </si>
  <si>
    <t>n</t>
    <phoneticPr fontId="39" type="noConversion"/>
  </si>
  <si>
    <t>ag</t>
    <phoneticPr fontId="39" type="noConversion"/>
  </si>
  <si>
    <t>SAC-10 2cm高弹抗裂粒子改性剂（ZTS -VE）掺量4‰</t>
  </si>
  <si>
    <t>m3</t>
  </si>
  <si>
    <t>泡沫沥青就地冷再生（厚度18cm）</t>
  </si>
  <si>
    <t>ah</t>
    <phoneticPr fontId="39" type="noConversion"/>
  </si>
  <si>
    <t>ai</t>
    <phoneticPr fontId="39" type="noConversion"/>
  </si>
  <si>
    <t>ak</t>
    <phoneticPr fontId="39" type="noConversion"/>
  </si>
  <si>
    <t>aj</t>
    <phoneticPr fontId="39" type="noConversion"/>
  </si>
  <si>
    <t>浆砌片石 护坡</t>
    <phoneticPr fontId="39" type="noConversion"/>
  </si>
  <si>
    <t>502-15-34</t>
  </si>
  <si>
    <t>混凝土缘石</t>
  </si>
  <si>
    <t>标志维护（牌面更换）400×600（玻璃钢）</t>
    <phoneticPr fontId="39" type="noConversion"/>
  </si>
  <si>
    <t>标志维护（牌面更换）800×800（铝板）</t>
    <phoneticPr fontId="39" type="noConversion"/>
  </si>
  <si>
    <t>标志维护（牌面更换）800×800（玻璃钢）</t>
    <phoneticPr fontId="39" type="noConversion"/>
  </si>
  <si>
    <t>标志维护（牌面更换）300*500</t>
  </si>
  <si>
    <t>303-03-94</t>
  </si>
  <si>
    <t>303-03-111</t>
  </si>
  <si>
    <t>303-03-112</t>
  </si>
  <si>
    <t>m²</t>
  </si>
  <si>
    <t>303-03-113</t>
  </si>
  <si>
    <t>303-03-114</t>
  </si>
  <si>
    <t>自发光单柱标志 D800mm</t>
  </si>
  <si>
    <t>303-03-115</t>
  </si>
  <si>
    <t>自发光单柱标志 400*800mm</t>
  </si>
  <si>
    <t>303-03-116</t>
  </si>
  <si>
    <t>自发光单柱标志 400*600mm</t>
  </si>
  <si>
    <t>303-03-117</t>
  </si>
  <si>
    <t>自发光标志更换 4000*2400mm</t>
    <phoneticPr fontId="39" type="noConversion"/>
  </si>
  <si>
    <t>303-03-118</t>
  </si>
  <si>
    <t>更换自发光版面 4000*2400mm</t>
  </si>
  <si>
    <t>C50快硬钢纤维混凝土</t>
    <phoneticPr fontId="39" type="noConversion"/>
  </si>
  <si>
    <t>延米</t>
    <phoneticPr fontId="39" type="noConversion"/>
  </si>
  <si>
    <t>o</t>
    <phoneticPr fontId="39" type="noConversion"/>
  </si>
  <si>
    <t>更换89标志杆（玻璃钢）</t>
    <phoneticPr fontId="39" type="noConversion"/>
  </si>
  <si>
    <t>C30大方砖</t>
    <phoneticPr fontId="39" type="noConversion"/>
  </si>
  <si>
    <t>主动网维修</t>
    <phoneticPr fontId="39" type="noConversion"/>
  </si>
  <si>
    <t>4cmAC-13沥青混凝土铺筑</t>
    <phoneticPr fontId="39" type="noConversion"/>
  </si>
  <si>
    <t>C15混凝土路面</t>
    <phoneticPr fontId="39" type="noConversion"/>
  </si>
  <si>
    <t>207-02-15</t>
  </si>
  <si>
    <t>新建立篦雨水口</t>
  </si>
  <si>
    <t>207-02-18</t>
  </si>
  <si>
    <t>温拌沥青混凝土</t>
  </si>
  <si>
    <t>温拌及普通沥青混合料细粒式WAC-10厚4cm</t>
  </si>
  <si>
    <t>温拌及普通沥青混合料细粒式WAC-13厚4cm</t>
  </si>
  <si>
    <t>温拌及普通沥青混合料中粒式WAC-16厚5cm</t>
  </si>
  <si>
    <t>温拌及普通沥青混合料中粒式WAC-20厚6cm</t>
  </si>
  <si>
    <t>温拌及普通沥青混合料粗粒式WAC-25厚6cm</t>
  </si>
  <si>
    <t>207-02-19</t>
  </si>
  <si>
    <t>预制安装沟盖板（100*100*20）（含钢筋）</t>
  </si>
  <si>
    <t>502-15-150</t>
  </si>
  <si>
    <t>新工艺高分子纳米伸缩缝</t>
  </si>
  <si>
    <t>502-15-151</t>
  </si>
  <si>
    <t>天桥橡胶颗粒铺装</t>
  </si>
  <si>
    <t>502-15-152</t>
  </si>
  <si>
    <t>聚脲防腐防水涂料</t>
  </si>
  <si>
    <t>502-15-153</t>
  </si>
  <si>
    <t>支座顶升（含位移监测布设数据读取）</t>
  </si>
  <si>
    <t>轴</t>
  </si>
  <si>
    <t>502-15-154</t>
  </si>
  <si>
    <t xml:space="preserve">C40防水混凝土 </t>
  </si>
  <si>
    <t>502-15-155</t>
  </si>
  <si>
    <t>超快硬混凝土修补</t>
  </si>
  <si>
    <t>502-15-156</t>
  </si>
  <si>
    <t>5cm厚C40高强灌浆料</t>
  </si>
  <si>
    <t>502-15-157</t>
  </si>
  <si>
    <t>502-15-158</t>
  </si>
  <si>
    <t>植筋</t>
  </si>
  <si>
    <t>孔</t>
  </si>
  <si>
    <t>502-15-159</t>
  </si>
  <si>
    <t>抗扰动高强聚合物砂浆修补</t>
  </si>
  <si>
    <t>502-15-160</t>
  </si>
  <si>
    <t>502-15-161</t>
  </si>
  <si>
    <t>金属梁柱式防撞护栏</t>
  </si>
  <si>
    <t>502-15-162</t>
  </si>
  <si>
    <t>方钢（圆管）</t>
  </si>
  <si>
    <t>502-15-163</t>
  </si>
  <si>
    <t>SB级</t>
  </si>
  <si>
    <t>502-15-164</t>
  </si>
  <si>
    <t>A级</t>
  </si>
  <si>
    <t>502-15-165</t>
  </si>
  <si>
    <t>新栽护栏柱</t>
  </si>
  <si>
    <t>502-15-166</t>
  </si>
  <si>
    <t>更换桥梁栏杆（钢立柱）</t>
  </si>
  <si>
    <t>502-15-167</t>
  </si>
  <si>
    <t>桥梁护栏贴反光膜</t>
  </si>
  <si>
    <t>502-15-168</t>
  </si>
  <si>
    <t>天桥修补伸缩缝</t>
  </si>
  <si>
    <t>502-15-169</t>
  </si>
  <si>
    <t>桥名牌粉刷</t>
  </si>
  <si>
    <t>502-15-170</t>
  </si>
  <si>
    <t>更换复合材料挂板</t>
  </si>
  <si>
    <t>工程名称：门头沟区普通公路日常养护作业第2标段</t>
    <phoneticPr fontId="39" type="noConversion"/>
  </si>
  <si>
    <t>工程名称：门头沟区普通公路日常养护作业第2标段</t>
    <phoneticPr fontId="39" type="noConversion"/>
  </si>
  <si>
    <t>工程量清单汇总表（道路、桥涵日常养护）</t>
    <phoneticPr fontId="39" type="noConversion"/>
  </si>
  <si>
    <t>桥涵维护</t>
    <phoneticPr fontId="39" type="noConversion"/>
  </si>
  <si>
    <t>清单   道路、桥涵（专项工程）</t>
    <phoneticPr fontId="39" type="noConversion"/>
  </si>
  <si>
    <t>清单   桥涵维护（一类项目）</t>
    <phoneticPr fontId="39" type="noConversion"/>
  </si>
  <si>
    <t>清单   桥涵维护（二类项目）</t>
    <phoneticPr fontId="39" type="noConversion"/>
  </si>
  <si>
    <t>桥涵维护（二类项目）清单合计  人民币（元）</t>
    <phoneticPr fontId="39" type="noConversion"/>
  </si>
  <si>
    <t>道路、桥涵（专项工程）清单合计  人民币（元）</t>
    <phoneticPr fontId="39" type="noConversion"/>
  </si>
  <si>
    <t>厚40mm  ZAC-13C（500㎡以下）</t>
  </si>
  <si>
    <t>i</t>
    <phoneticPr fontId="39" type="noConversion"/>
  </si>
  <si>
    <t>厚40mm  ZAC-13C（500㎡以上）</t>
  </si>
  <si>
    <t>厚50mm  ZAC-16C（500㎡以下）</t>
  </si>
  <si>
    <t>k</t>
    <phoneticPr fontId="39" type="noConversion"/>
  </si>
  <si>
    <t>厚50mm  ZAC-16C（500㎡以上）</t>
  </si>
  <si>
    <t>厚60mm  ZAC-20C（500㎡以下）</t>
  </si>
  <si>
    <t>厚60mm  ZAC-20C（500㎡以上）</t>
  </si>
  <si>
    <t>AC-16沥青砼5cm补坑槽(500㎡以下）</t>
    <phoneticPr fontId="39" type="noConversion"/>
  </si>
  <si>
    <t>502-15-69</t>
    <phoneticPr fontId="39" type="noConversion"/>
  </si>
  <si>
    <t>AC-13沥青砼4cm补坑槽(2㎡以下）</t>
    <phoneticPr fontId="39" type="noConversion"/>
  </si>
  <si>
    <t>道路、桥涵日常养护</t>
    <phoneticPr fontId="39" type="noConversion"/>
  </si>
  <si>
    <t>桥涵维护（一类项目）清单合计  人民币（元）</t>
    <phoneticPr fontId="39" type="noConversion"/>
  </si>
  <si>
    <t>投标报价汇总表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</si>
</sst>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_ "/>
    <numFmt numFmtId="177" formatCode="0_);[Red]\(0\)"/>
    <numFmt numFmtId="178" formatCode="0.00_ "/>
    <numFmt numFmtId="179" formatCode="0.000"/>
    <numFmt numFmtId="180" formatCode="0.00_);[Red]\(0.00\)"/>
    <numFmt numFmtId="181" formatCode="0.0000_);[Red]\(0.0000\)"/>
    <numFmt numFmtId="182" formatCode="0.000_ "/>
    <numFmt numFmtId="183" formatCode="0.0000"/>
  </numFmts>
  <fonts count="42">
    <font>
      <sz val="12"/>
      <name val="宋体"/>
      <charset val="134"/>
    </font>
    <font>
      <sz val="12"/>
      <name val="宋体"/>
      <family val="3"/>
      <charset val="134"/>
    </font>
    <font>
      <sz val="10.5"/>
      <color rgb="FFFF0000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b/>
      <sz val="10.5"/>
      <color rgb="FFFF0000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b/>
      <sz val="10.5"/>
      <color indexed="8"/>
      <name val="宋体"/>
      <family val="3"/>
      <charset val="134"/>
    </font>
    <font>
      <b/>
      <sz val="10.5"/>
      <name val="宋体"/>
      <family val="3"/>
      <charset val="134"/>
    </font>
    <font>
      <sz val="10.5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.5"/>
      <name val="宋体"/>
      <family val="3"/>
      <charset val="134"/>
    </font>
    <font>
      <b/>
      <sz val="10.5"/>
      <name val="宋体"/>
      <family val="3"/>
      <charset val="134"/>
    </font>
    <font>
      <sz val="10.5"/>
      <color rgb="FFFF0000"/>
      <name val="宋体"/>
      <family val="3"/>
      <charset val="134"/>
    </font>
    <font>
      <b/>
      <sz val="10.5"/>
      <color rgb="FF00B0F0"/>
      <name val="宋体"/>
      <family val="3"/>
      <charset val="134"/>
    </font>
    <font>
      <b/>
      <sz val="10.5"/>
      <color rgb="FF00B0F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.5"/>
      <color rgb="FFFF0000"/>
      <name val="宋体"/>
      <family val="3"/>
      <charset val="134"/>
      <scheme val="minor"/>
    </font>
    <font>
      <b/>
      <sz val="10.5"/>
      <color rgb="FFFF0000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70C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0.5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333333"/>
      <name val="Arial"/>
      <family val="2"/>
    </font>
    <font>
      <b/>
      <sz val="12"/>
      <color rgb="FF00B0F0"/>
      <name val="宋体"/>
      <family val="3"/>
      <charset val="134"/>
    </font>
    <font>
      <sz val="12"/>
      <name val="仿宋_GB2312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9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3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8" fillId="0" borderId="0"/>
    <xf numFmtId="0" fontId="18" fillId="0" borderId="0"/>
    <xf numFmtId="0" fontId="1" fillId="0" borderId="0">
      <alignment vertical="center"/>
    </xf>
    <xf numFmtId="0" fontId="38" fillId="0" borderId="0"/>
    <xf numFmtId="0" fontId="37" fillId="0" borderId="0">
      <alignment vertical="center"/>
    </xf>
    <xf numFmtId="0" fontId="1" fillId="0" borderId="0">
      <alignment vertical="center"/>
    </xf>
  </cellStyleXfs>
  <cellXfs count="306">
    <xf numFmtId="0" fontId="0" fillId="0" borderId="0" xfId="0">
      <alignment vertical="center"/>
    </xf>
    <xf numFmtId="0" fontId="1" fillId="0" borderId="0" xfId="4" applyProtection="1">
      <protection hidden="1"/>
    </xf>
    <xf numFmtId="0" fontId="1" fillId="0" borderId="0" xfId="4" applyAlignment="1" applyProtection="1">
      <alignment wrapText="1"/>
      <protection hidden="1"/>
    </xf>
    <xf numFmtId="176" fontId="2" fillId="0" borderId="0" xfId="4" applyNumberFormat="1" applyFont="1" applyAlignment="1" applyProtection="1">
      <alignment horizontal="center" vertical="center"/>
      <protection hidden="1"/>
    </xf>
    <xf numFmtId="0" fontId="4" fillId="0" borderId="2" xfId="4" applyFont="1" applyBorder="1" applyAlignment="1" applyProtection="1">
      <alignment horizontal="center" vertical="center"/>
      <protection hidden="1"/>
    </xf>
    <xf numFmtId="0" fontId="4" fillId="0" borderId="2" xfId="4" applyFont="1" applyBorder="1" applyAlignment="1" applyProtection="1">
      <alignment horizontal="center" vertical="center" wrapText="1"/>
      <protection hidden="1"/>
    </xf>
    <xf numFmtId="176" fontId="5" fillId="0" borderId="0" xfId="4" applyNumberFormat="1" applyFont="1" applyAlignment="1" applyProtection="1">
      <alignment horizontal="center" vertical="center"/>
      <protection hidden="1"/>
    </xf>
    <xf numFmtId="0" fontId="4" fillId="0" borderId="2" xfId="4" applyFont="1" applyBorder="1" applyAlignment="1" applyProtection="1">
      <alignment horizontal="left" vertical="center" wrapText="1"/>
      <protection hidden="1"/>
    </xf>
    <xf numFmtId="176" fontId="1" fillId="0" borderId="0" xfId="4" applyNumberFormat="1" applyProtection="1">
      <protection hidden="1"/>
    </xf>
    <xf numFmtId="0" fontId="4" fillId="0" borderId="7" xfId="4" applyFont="1" applyBorder="1" applyAlignment="1" applyProtection="1">
      <alignment horizontal="center" vertical="center"/>
      <protection hidden="1"/>
    </xf>
    <xf numFmtId="0" fontId="6" fillId="0" borderId="0" xfId="5" applyFont="1" applyProtection="1">
      <protection hidden="1"/>
    </xf>
    <xf numFmtId="0" fontId="1" fillId="0" borderId="0" xfId="10" applyProtection="1">
      <alignment vertical="center"/>
      <protection hidden="1"/>
    </xf>
    <xf numFmtId="0" fontId="7" fillId="0" borderId="0" xfId="8" applyFont="1" applyAlignment="1" applyProtection="1">
      <alignment horizontal="center" vertical="center" wrapText="1"/>
      <protection hidden="1"/>
    </xf>
    <xf numFmtId="0" fontId="1" fillId="0" borderId="0" xfId="10" applyAlignment="1" applyProtection="1">
      <alignment horizontal="center" vertical="center"/>
      <protection hidden="1"/>
    </xf>
    <xf numFmtId="0" fontId="4" fillId="0" borderId="0" xfId="10" applyFont="1" applyProtection="1">
      <alignment vertical="center"/>
      <protection hidden="1"/>
    </xf>
    <xf numFmtId="0" fontId="8" fillId="0" borderId="0" xfId="10" applyFont="1" applyProtection="1">
      <alignment vertical="center"/>
      <protection hidden="1"/>
    </xf>
    <xf numFmtId="0" fontId="4" fillId="0" borderId="0" xfId="10" applyFont="1" applyAlignment="1" applyProtection="1">
      <alignment horizontal="center" vertical="center" wrapText="1"/>
      <protection hidden="1"/>
    </xf>
    <xf numFmtId="0" fontId="4" fillId="0" borderId="2" xfId="10" applyFont="1" applyBorder="1" applyAlignment="1" applyProtection="1">
      <alignment horizontal="center" vertical="center" wrapText="1"/>
      <protection hidden="1"/>
    </xf>
    <xf numFmtId="0" fontId="4" fillId="0" borderId="2" xfId="10" applyFont="1" applyBorder="1" applyAlignment="1" applyProtection="1">
      <alignment horizontal="center" vertical="center"/>
      <protection hidden="1"/>
    </xf>
    <xf numFmtId="0" fontId="4" fillId="2" borderId="2" xfId="10" applyFont="1" applyFill="1" applyBorder="1" applyAlignment="1" applyProtection="1">
      <alignment horizontal="center" vertical="center" wrapText="1"/>
      <protection hidden="1"/>
    </xf>
    <xf numFmtId="0" fontId="4" fillId="2" borderId="2" xfId="10" applyFont="1" applyFill="1" applyBorder="1" applyAlignment="1" applyProtection="1">
      <alignment horizontal="left" vertical="center"/>
      <protection hidden="1"/>
    </xf>
    <xf numFmtId="0" fontId="4" fillId="2" borderId="2" xfId="10" applyFont="1" applyFill="1" applyBorder="1" applyAlignment="1" applyProtection="1">
      <alignment horizontal="center" vertical="center"/>
      <protection hidden="1"/>
    </xf>
    <xf numFmtId="176" fontId="4" fillId="0" borderId="2" xfId="0" applyNumberFormat="1" applyFont="1" applyBorder="1" applyAlignment="1" applyProtection="1">
      <alignment horizontal="center" vertical="center" wrapText="1"/>
      <protection hidden="1"/>
    </xf>
    <xf numFmtId="0" fontId="4" fillId="0" borderId="0" xfId="5" applyFont="1" applyAlignment="1" applyProtection="1">
      <alignment horizontal="center" vertical="center"/>
      <protection hidden="1"/>
    </xf>
    <xf numFmtId="0" fontId="9" fillId="0" borderId="0" xfId="5" applyFont="1" applyAlignment="1" applyProtection="1">
      <alignment horizontal="left" vertical="center"/>
      <protection hidden="1"/>
    </xf>
    <xf numFmtId="176" fontId="4" fillId="0" borderId="2" xfId="10" applyNumberFormat="1" applyFont="1" applyBorder="1" applyAlignment="1" applyProtection="1">
      <alignment horizontal="center" vertical="center" wrapText="1"/>
      <protection hidden="1"/>
    </xf>
    <xf numFmtId="0" fontId="4" fillId="0" borderId="0" xfId="10" applyFont="1" applyAlignment="1" applyProtection="1">
      <alignment horizontal="center" vertical="center"/>
      <protection hidden="1"/>
    </xf>
    <xf numFmtId="178" fontId="10" fillId="0" borderId="0" xfId="0" applyNumberFormat="1" applyFont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177" fontId="4" fillId="0" borderId="0" xfId="0" applyNumberFormat="1" applyFont="1" applyAlignment="1" applyProtection="1">
      <alignment horizontal="center" vertical="center"/>
      <protection hidden="1"/>
    </xf>
    <xf numFmtId="176" fontId="4" fillId="0" borderId="0" xfId="0" applyNumberFormat="1" applyFont="1" applyAlignment="1" applyProtection="1">
      <alignment horizontal="center" vertical="center"/>
      <protection hidden="1"/>
    </xf>
    <xf numFmtId="176" fontId="2" fillId="0" borderId="0" xfId="0" applyNumberFormat="1" applyFont="1" applyAlignment="1" applyProtection="1">
      <alignment horizontal="left" vertical="center"/>
      <protection hidden="1"/>
    </xf>
    <xf numFmtId="0" fontId="5" fillId="0" borderId="0" xfId="8" applyFont="1" applyAlignment="1" applyProtection="1">
      <alignment horizontal="left" vertical="center" wrapText="1"/>
      <protection hidden="1"/>
    </xf>
    <xf numFmtId="0" fontId="2" fillId="0" borderId="0" xfId="1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2" fillId="0" borderId="0" xfId="10" applyFont="1" applyAlignment="1" applyProtection="1">
      <alignment horizontal="left" vertical="center" wrapText="1"/>
      <protection hidden="1"/>
    </xf>
    <xf numFmtId="177" fontId="4" fillId="0" borderId="2" xfId="10" applyNumberFormat="1" applyFont="1" applyBorder="1" applyAlignment="1" applyProtection="1">
      <alignment horizontal="center" vertical="center" wrapText="1"/>
      <protection hidden="1"/>
    </xf>
    <xf numFmtId="176" fontId="2" fillId="0" borderId="0" xfId="10" applyNumberFormat="1" applyFont="1" applyAlignment="1" applyProtection="1">
      <alignment horizontal="left" vertical="center" wrapText="1"/>
      <protection hidden="1"/>
    </xf>
    <xf numFmtId="0" fontId="4" fillId="0" borderId="2" xfId="10" applyFont="1" applyBorder="1" applyAlignment="1" applyProtection="1">
      <alignment horizontal="left" vertical="center" wrapText="1"/>
      <protection hidden="1"/>
    </xf>
    <xf numFmtId="0" fontId="11" fillId="0" borderId="2" xfId="1" applyFont="1" applyBorder="1" applyAlignment="1" applyProtection="1">
      <alignment horizontal="left" vertical="center" wrapText="1"/>
      <protection hidden="1"/>
    </xf>
    <xf numFmtId="0" fontId="4" fillId="0" borderId="2" xfId="0" applyFont="1" applyBorder="1" applyAlignment="1" applyProtection="1">
      <alignment horizontal="center" vertical="center" wrapText="1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8" fillId="0" borderId="0" xfId="10" applyFont="1" applyAlignment="1" applyProtection="1">
      <alignment horizontal="center" vertical="center"/>
      <protection hidden="1"/>
    </xf>
    <xf numFmtId="0" fontId="8" fillId="0" borderId="0" xfId="10" applyFont="1" applyAlignment="1" applyProtection="1">
      <alignment horizontal="center" vertical="center" wrapText="1"/>
      <protection hidden="1"/>
    </xf>
    <xf numFmtId="0" fontId="4" fillId="2" borderId="2" xfId="0" applyFont="1" applyFill="1" applyBorder="1" applyAlignment="1" applyProtection="1">
      <alignment horizontal="center" vertical="center" wrapText="1"/>
      <protection hidden="1"/>
    </xf>
    <xf numFmtId="176" fontId="4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178" fontId="23" fillId="0" borderId="0" xfId="0" applyNumberFormat="1" applyFont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left" vertical="center" wrapText="1"/>
      <protection hidden="1"/>
    </xf>
    <xf numFmtId="0" fontId="1" fillId="0" borderId="0" xfId="4" applyAlignment="1" applyProtection="1">
      <alignment horizontal="center" vertical="center"/>
      <protection hidden="1"/>
    </xf>
    <xf numFmtId="0" fontId="1" fillId="0" borderId="0" xfId="10" applyAlignment="1" applyProtection="1">
      <alignment horizontal="center" vertical="center" wrapText="1"/>
      <protection hidden="1"/>
    </xf>
    <xf numFmtId="0" fontId="2" fillId="0" borderId="0" xfId="10" applyFont="1" applyAlignment="1" applyProtection="1">
      <alignment horizontal="center" vertical="center"/>
      <protection hidden="1"/>
    </xf>
    <xf numFmtId="177" fontId="2" fillId="0" borderId="0" xfId="5" applyNumberFormat="1" applyFont="1" applyAlignment="1" applyProtection="1">
      <alignment horizontal="center" vertical="center" wrapText="1"/>
      <protection hidden="1"/>
    </xf>
    <xf numFmtId="177" fontId="4" fillId="0" borderId="0" xfId="5" applyNumberFormat="1" applyFont="1" applyAlignment="1" applyProtection="1">
      <alignment horizontal="center" vertical="center" wrapText="1"/>
      <protection hidden="1"/>
    </xf>
    <xf numFmtId="0" fontId="4" fillId="0" borderId="2" xfId="10" applyFont="1" applyBorder="1" applyAlignment="1" applyProtection="1">
      <alignment horizontal="left" vertical="center"/>
      <protection hidden="1"/>
    </xf>
    <xf numFmtId="2" fontId="24" fillId="0" borderId="0" xfId="5" applyNumberFormat="1" applyFont="1" applyAlignment="1" applyProtection="1">
      <alignment horizontal="center" vertical="center"/>
      <protection hidden="1"/>
    </xf>
    <xf numFmtId="0" fontId="9" fillId="0" borderId="0" xfId="5" applyFont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left" vertical="center" wrapText="1"/>
      <protection hidden="1"/>
    </xf>
    <xf numFmtId="1" fontId="4" fillId="0" borderId="0" xfId="0" applyNumberFormat="1" applyFont="1" applyAlignment="1" applyProtection="1">
      <alignment horizontal="center" vertical="center"/>
      <protection hidden="1"/>
    </xf>
    <xf numFmtId="178" fontId="4" fillId="0" borderId="0" xfId="0" applyNumberFormat="1" applyFont="1" applyAlignment="1" applyProtection="1">
      <alignment horizontal="center" vertical="center"/>
      <protection hidden="1"/>
    </xf>
    <xf numFmtId="178" fontId="34" fillId="0" borderId="0" xfId="0" applyNumberFormat="1" applyFont="1" applyAlignment="1" applyProtection="1">
      <alignment horizontal="center" vertical="center" wrapText="1"/>
      <protection hidden="1"/>
    </xf>
    <xf numFmtId="176" fontId="4" fillId="0" borderId="0" xfId="0" applyNumberFormat="1" applyFont="1" applyAlignment="1" applyProtection="1">
      <alignment horizontal="center" vertical="center" wrapText="1"/>
      <protection hidden="1"/>
    </xf>
    <xf numFmtId="183" fontId="4" fillId="0" borderId="0" xfId="0" applyNumberFormat="1" applyFont="1" applyAlignment="1" applyProtection="1">
      <alignment horizontal="center" vertical="center"/>
      <protection hidden="1"/>
    </xf>
    <xf numFmtId="176" fontId="36" fillId="0" borderId="0" xfId="4" applyNumberFormat="1" applyFont="1" applyAlignment="1" applyProtection="1">
      <alignment horizontal="center" vertical="center"/>
      <protection hidden="1"/>
    </xf>
    <xf numFmtId="182" fontId="23" fillId="0" borderId="0" xfId="4" applyNumberFormat="1" applyFont="1" applyAlignment="1" applyProtection="1">
      <alignment horizontal="center" vertical="center"/>
      <protection hidden="1"/>
    </xf>
    <xf numFmtId="182" fontId="8" fillId="0" borderId="0" xfId="4" applyNumberFormat="1" applyFont="1" applyAlignment="1" applyProtection="1">
      <alignment horizontal="center" vertical="center"/>
      <protection hidden="1"/>
    </xf>
    <xf numFmtId="0" fontId="1" fillId="0" borderId="0" xfId="4" applyAlignment="1" applyProtection="1">
      <alignment vertical="center"/>
      <protection hidden="1"/>
    </xf>
    <xf numFmtId="176" fontId="23" fillId="0" borderId="0" xfId="4" applyNumberFormat="1" applyFont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horizontal="center" vertical="center"/>
      <protection hidden="1"/>
    </xf>
    <xf numFmtId="0" fontId="8" fillId="0" borderId="0" xfId="10" applyFont="1" applyAlignment="1" applyProtection="1">
      <alignment horizontal="left" vertical="center"/>
      <protection hidden="1"/>
    </xf>
    <xf numFmtId="176" fontId="4" fillId="0" borderId="2" xfId="4" applyNumberFormat="1" applyFont="1" applyBorder="1" applyAlignment="1" applyProtection="1">
      <alignment horizontal="center" vertical="center" shrinkToFit="1"/>
      <protection hidden="1"/>
    </xf>
    <xf numFmtId="178" fontId="4" fillId="0" borderId="2" xfId="0" applyNumberFormat="1" applyFont="1" applyBorder="1" applyAlignment="1" applyProtection="1">
      <alignment horizontal="center" vertical="center" wrapText="1"/>
      <protection hidden="1"/>
    </xf>
    <xf numFmtId="0" fontId="4" fillId="0" borderId="13" xfId="0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178" fontId="2" fillId="0" borderId="0" xfId="0" applyNumberFormat="1" applyFont="1" applyAlignment="1" applyProtection="1">
      <alignment horizontal="center" vertical="center"/>
      <protection hidden="1"/>
    </xf>
    <xf numFmtId="2" fontId="4" fillId="0" borderId="2" xfId="0" applyNumberFormat="1" applyFont="1" applyBorder="1" applyAlignment="1" applyProtection="1">
      <alignment horizontal="center" vertical="center" wrapText="1"/>
      <protection hidden="1"/>
    </xf>
    <xf numFmtId="176" fontId="4" fillId="0" borderId="13" xfId="0" applyNumberFormat="1" applyFont="1" applyBorder="1" applyAlignment="1" applyProtection="1">
      <alignment horizontal="center" vertical="center" shrinkToFit="1"/>
      <protection locked="0"/>
    </xf>
    <xf numFmtId="176" fontId="4" fillId="0" borderId="13" xfId="0" applyNumberFormat="1" applyFont="1" applyBorder="1" applyAlignment="1" applyProtection="1">
      <alignment horizontal="center" vertical="center" shrinkToFit="1"/>
      <protection hidden="1"/>
    </xf>
    <xf numFmtId="176" fontId="4" fillId="2" borderId="2" xfId="0" applyNumberFormat="1" applyFont="1" applyFill="1" applyBorder="1" applyAlignment="1" applyProtection="1">
      <alignment horizontal="center" vertical="center" shrinkToFit="1"/>
      <protection hidden="1"/>
    </xf>
    <xf numFmtId="0" fontId="4" fillId="0" borderId="0" xfId="0" applyFont="1" applyAlignment="1" applyProtection="1">
      <protection hidden="1"/>
    </xf>
    <xf numFmtId="0" fontId="8" fillId="0" borderId="0" xfId="10" applyFont="1" applyAlignment="1" applyProtection="1">
      <alignment vertical="center" wrapText="1"/>
      <protection hidden="1"/>
    </xf>
    <xf numFmtId="0" fontId="14" fillId="0" borderId="0" xfId="10" applyFont="1" applyProtection="1">
      <alignment vertical="center"/>
      <protection hidden="1"/>
    </xf>
    <xf numFmtId="176" fontId="8" fillId="0" borderId="0" xfId="10" applyNumberFormat="1" applyFont="1" applyProtection="1">
      <alignment vertical="center"/>
      <protection hidden="1"/>
    </xf>
    <xf numFmtId="0" fontId="4" fillId="0" borderId="2" xfId="0" applyFont="1" applyBorder="1" applyAlignment="1" applyProtection="1">
      <alignment horizontal="justify" vertical="center" wrapText="1"/>
      <protection hidden="1"/>
    </xf>
    <xf numFmtId="0" fontId="12" fillId="0" borderId="2" xfId="10" applyFont="1" applyBorder="1" applyAlignment="1" applyProtection="1">
      <alignment horizontal="center" vertical="center" wrapText="1"/>
      <protection hidden="1"/>
    </xf>
    <xf numFmtId="0" fontId="12" fillId="0" borderId="2" xfId="10" applyFont="1" applyBorder="1" applyAlignment="1" applyProtection="1">
      <alignment horizontal="left" vertical="center" wrapText="1"/>
      <protection hidden="1"/>
    </xf>
    <xf numFmtId="0" fontId="15" fillId="0" borderId="4" xfId="1" applyFont="1" applyBorder="1" applyAlignment="1">
      <alignment horizontal="left" vertical="center" wrapText="1"/>
    </xf>
    <xf numFmtId="0" fontId="15" fillId="0" borderId="2" xfId="1" applyFont="1" applyBorder="1" applyAlignment="1">
      <alignment horizontal="center" vertical="center"/>
    </xf>
    <xf numFmtId="49" fontId="4" fillId="0" borderId="2" xfId="10" applyNumberFormat="1" applyFont="1" applyBorder="1" applyAlignment="1" applyProtection="1">
      <alignment horizontal="left" vertical="center" wrapText="1"/>
      <protection hidden="1"/>
    </xf>
    <xf numFmtId="0" fontId="0" fillId="0" borderId="0" xfId="0" applyProtection="1">
      <alignment vertical="center"/>
      <protection hidden="1"/>
    </xf>
    <xf numFmtId="176" fontId="5" fillId="0" borderId="0" xfId="0" applyNumberFormat="1" applyFont="1" applyAlignment="1" applyProtection="1">
      <alignment horizontal="left" vertical="center"/>
      <protection hidden="1"/>
    </xf>
    <xf numFmtId="0" fontId="4" fillId="0" borderId="11" xfId="0" applyFont="1" applyBorder="1" applyAlignment="1" applyProtection="1">
      <alignment horizontal="center" vertical="center" wrapText="1"/>
      <protection hidden="1"/>
    </xf>
    <xf numFmtId="49" fontId="4" fillId="0" borderId="2" xfId="10" applyNumberFormat="1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13" fillId="0" borderId="0" xfId="0" applyFont="1" applyAlignment="1" applyProtection="1">
      <protection hidden="1"/>
    </xf>
    <xf numFmtId="176" fontId="4" fillId="0" borderId="0" xfId="0" applyNumberFormat="1" applyFont="1" applyAlignment="1" applyProtection="1">
      <protection hidden="1"/>
    </xf>
    <xf numFmtId="176" fontId="4" fillId="0" borderId="2" xfId="0" applyNumberFormat="1" applyFont="1" applyBorder="1" applyAlignment="1" applyProtection="1">
      <alignment horizontal="center" vertical="center" shrinkToFit="1"/>
      <protection hidden="1"/>
    </xf>
    <xf numFmtId="176" fontId="4" fillId="0" borderId="2" xfId="10" applyNumberFormat="1" applyFont="1" applyBorder="1" applyAlignment="1" applyProtection="1">
      <alignment horizontal="center" vertical="center" shrinkToFit="1"/>
      <protection hidden="1"/>
    </xf>
    <xf numFmtId="0" fontId="32" fillId="0" borderId="0" xfId="0" applyFont="1" applyAlignment="1" applyProtection="1">
      <alignment horizontal="left" vertical="center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protection hidden="1"/>
    </xf>
    <xf numFmtId="0" fontId="33" fillId="0" borderId="0" xfId="0" applyFont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protection hidden="1"/>
    </xf>
    <xf numFmtId="0" fontId="31" fillId="0" borderId="0" xfId="0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12" fillId="0" borderId="2" xfId="0" applyFont="1" applyBorder="1" applyAlignment="1" applyProtection="1">
      <alignment horizontal="left" vertical="center"/>
      <protection hidden="1"/>
    </xf>
    <xf numFmtId="178" fontId="12" fillId="0" borderId="2" xfId="0" applyNumberFormat="1" applyFont="1" applyBorder="1" applyAlignment="1" applyProtection="1">
      <alignment horizontal="center" vertical="center"/>
      <protection hidden="1"/>
    </xf>
    <xf numFmtId="0" fontId="12" fillId="0" borderId="2" xfId="1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18" fillId="0" borderId="0" xfId="0" applyFont="1" applyAlignment="1" applyProtection="1">
      <alignment horizontal="center"/>
      <protection hidden="1"/>
    </xf>
    <xf numFmtId="0" fontId="18" fillId="0" borderId="0" xfId="0" applyFont="1" applyAlignment="1" applyProtection="1">
      <alignment horizontal="left"/>
      <protection hidden="1"/>
    </xf>
    <xf numFmtId="0" fontId="18" fillId="0" borderId="0" xfId="0" applyFont="1" applyAlignment="1" applyProtection="1">
      <alignment wrapText="1"/>
      <protection hidden="1"/>
    </xf>
    <xf numFmtId="176" fontId="12" fillId="0" borderId="2" xfId="0" applyNumberFormat="1" applyFont="1" applyBorder="1" applyAlignment="1" applyProtection="1">
      <alignment horizontal="center" vertical="center" shrinkToFit="1"/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25" fillId="0" borderId="0" xfId="0" applyFont="1" applyAlignment="1" applyProtection="1">
      <protection hidden="1"/>
    </xf>
    <xf numFmtId="0" fontId="21" fillId="0" borderId="0" xfId="10" applyFont="1" applyProtection="1">
      <alignment vertical="center"/>
      <protection hidden="1"/>
    </xf>
    <xf numFmtId="0" fontId="21" fillId="0" borderId="0" xfId="10" applyFont="1" applyAlignment="1" applyProtection="1">
      <alignment horizontal="center" vertical="center" wrapText="1"/>
      <protection hidden="1"/>
    </xf>
    <xf numFmtId="178" fontId="21" fillId="0" borderId="0" xfId="10" applyNumberFormat="1" applyFont="1" applyAlignment="1" applyProtection="1">
      <alignment horizontal="center" vertical="center" wrapText="1"/>
      <protection hidden="1"/>
    </xf>
    <xf numFmtId="0" fontId="21" fillId="0" borderId="0" xfId="10" applyFont="1" applyAlignment="1" applyProtection="1">
      <alignment horizontal="center" vertical="center"/>
      <protection hidden="1"/>
    </xf>
    <xf numFmtId="0" fontId="21" fillId="0" borderId="0" xfId="10" applyFont="1" applyAlignment="1" applyProtection="1">
      <alignment horizontal="left" vertical="center"/>
      <protection hidden="1"/>
    </xf>
    <xf numFmtId="0" fontId="26" fillId="0" borderId="0" xfId="0" applyFont="1" applyAlignment="1" applyProtection="1">
      <protection hidden="1"/>
    </xf>
    <xf numFmtId="0" fontId="22" fillId="0" borderId="0" xfId="0" applyFont="1" applyAlignment="1" applyProtection="1">
      <alignment horizontal="left" vertical="center"/>
      <protection hidden="1"/>
    </xf>
    <xf numFmtId="0" fontId="20" fillId="0" borderId="2" xfId="0" applyFont="1" applyBorder="1" applyAlignment="1" applyProtection="1">
      <alignment horizontal="center" vertical="center" wrapText="1"/>
      <protection hidden="1"/>
    </xf>
    <xf numFmtId="0" fontId="20" fillId="0" borderId="2" xfId="0" applyFont="1" applyBorder="1" applyAlignment="1" applyProtection="1">
      <alignment horizontal="left" vertical="center" wrapText="1"/>
      <protection hidden="1"/>
    </xf>
    <xf numFmtId="178" fontId="27" fillId="0" borderId="0" xfId="0" applyNumberFormat="1" applyFont="1" applyAlignment="1" applyProtection="1">
      <alignment horizontal="left" vertical="center"/>
      <protection hidden="1"/>
    </xf>
    <xf numFmtId="178" fontId="30" fillId="0" borderId="0" xfId="0" applyNumberFormat="1" applyFont="1" applyAlignment="1" applyProtection="1">
      <alignment horizontal="left" vertical="center"/>
      <protection hidden="1"/>
    </xf>
    <xf numFmtId="0" fontId="28" fillId="0" borderId="0" xfId="0" applyFont="1" applyAlignment="1" applyProtection="1">
      <alignment horizontal="left" vertical="center"/>
      <protection hidden="1"/>
    </xf>
    <xf numFmtId="178" fontId="9" fillId="0" borderId="0" xfId="0" applyNumberFormat="1" applyFont="1" applyAlignment="1" applyProtection="1">
      <alignment horizontal="left" vertical="center"/>
      <protection hidden="1"/>
    </xf>
    <xf numFmtId="0" fontId="28" fillId="0" borderId="10" xfId="0" applyFont="1" applyBorder="1" applyProtection="1">
      <alignment vertical="center"/>
      <protection hidden="1"/>
    </xf>
    <xf numFmtId="0" fontId="25" fillId="0" borderId="0" xfId="0" applyFont="1" applyAlignment="1" applyProtection="1">
      <alignment horizontal="center" wrapText="1"/>
      <protection hidden="1"/>
    </xf>
    <xf numFmtId="178" fontId="25" fillId="0" borderId="0" xfId="0" applyNumberFormat="1" applyFont="1" applyAlignment="1" applyProtection="1">
      <alignment horizontal="center" wrapText="1"/>
      <protection hidden="1"/>
    </xf>
    <xf numFmtId="0" fontId="25" fillId="0" borderId="0" xfId="0" applyFont="1" applyAlignment="1" applyProtection="1">
      <alignment horizontal="center"/>
      <protection hidden="1"/>
    </xf>
    <xf numFmtId="0" fontId="20" fillId="0" borderId="13" xfId="10" applyFont="1" applyBorder="1" applyAlignment="1" applyProtection="1">
      <alignment horizontal="center" vertical="center" wrapText="1"/>
      <protection hidden="1"/>
    </xf>
    <xf numFmtId="0" fontId="20" fillId="0" borderId="13" xfId="0" applyFont="1" applyBorder="1" applyAlignment="1" applyProtection="1">
      <alignment horizontal="center" vertical="center" wrapText="1"/>
      <protection hidden="1"/>
    </xf>
    <xf numFmtId="0" fontId="20" fillId="0" borderId="13" xfId="0" applyFont="1" applyBorder="1" applyAlignment="1" applyProtection="1">
      <alignment horizontal="left" vertical="center" wrapText="1"/>
      <protection hidden="1"/>
    </xf>
    <xf numFmtId="0" fontId="20" fillId="0" borderId="13" xfId="10" applyFont="1" applyBorder="1" applyAlignment="1" applyProtection="1">
      <alignment horizontal="left" vertical="center" wrapText="1"/>
      <protection hidden="1"/>
    </xf>
    <xf numFmtId="0" fontId="4" fillId="0" borderId="13" xfId="0" applyFont="1" applyBorder="1" applyAlignment="1" applyProtection="1">
      <alignment horizontal="left" vertical="center" wrapText="1"/>
      <protection hidden="1"/>
    </xf>
    <xf numFmtId="0" fontId="29" fillId="0" borderId="13" xfId="0" applyFont="1" applyBorder="1" applyAlignment="1" applyProtection="1">
      <alignment horizontal="left" vertical="center" wrapText="1"/>
      <protection hidden="1"/>
    </xf>
    <xf numFmtId="0" fontId="15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vertical="center"/>
    </xf>
    <xf numFmtId="176" fontId="20" fillId="0" borderId="13" xfId="0" applyNumberFormat="1" applyFont="1" applyBorder="1" applyAlignment="1" applyProtection="1">
      <alignment horizontal="center" vertical="center" shrinkToFit="1"/>
      <protection hidden="1"/>
    </xf>
    <xf numFmtId="178" fontId="4" fillId="2" borderId="2" xfId="10" applyNumberFormat="1" applyFont="1" applyFill="1" applyBorder="1" applyAlignment="1" applyProtection="1">
      <alignment horizontal="center" vertical="center" shrinkToFit="1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20" fillId="0" borderId="0" xfId="0" applyFont="1" applyProtection="1">
      <alignment vertical="center"/>
      <protection hidden="1"/>
    </xf>
    <xf numFmtId="0" fontId="20" fillId="0" borderId="0" xfId="0" applyFont="1" applyAlignment="1" applyProtection="1">
      <alignment horizontal="left" vertical="center"/>
      <protection hidden="1"/>
    </xf>
    <xf numFmtId="178" fontId="20" fillId="0" borderId="0" xfId="0" applyNumberFormat="1" applyFont="1" applyAlignment="1" applyProtection="1">
      <alignment horizontal="center" vertical="center" wrapText="1"/>
      <protection hidden="1"/>
    </xf>
    <xf numFmtId="180" fontId="0" fillId="0" borderId="0" xfId="4" applyNumberFormat="1" applyFont="1" applyAlignment="1" applyProtection="1">
      <alignment wrapText="1"/>
      <protection hidden="1"/>
    </xf>
    <xf numFmtId="181" fontId="20" fillId="0" borderId="0" xfId="0" applyNumberFormat="1" applyFont="1" applyAlignment="1" applyProtection="1">
      <alignment horizontal="center" vertical="center" wrapText="1"/>
      <protection hidden="1"/>
    </xf>
    <xf numFmtId="178" fontId="20" fillId="0" borderId="0" xfId="0" applyNumberFormat="1" applyFont="1" applyAlignment="1" applyProtection="1">
      <alignment horizontal="center" vertical="center"/>
      <protection hidden="1"/>
    </xf>
    <xf numFmtId="176" fontId="20" fillId="0" borderId="2" xfId="0" applyNumberFormat="1" applyFont="1" applyBorder="1" applyAlignment="1" applyProtection="1">
      <alignment horizontal="center" vertical="center" shrinkToFit="1"/>
      <protection hidden="1"/>
    </xf>
    <xf numFmtId="0" fontId="4" fillId="0" borderId="2" xfId="1" applyFont="1" applyBorder="1" applyAlignment="1" applyProtection="1">
      <alignment horizontal="center" vertical="center" wrapText="1"/>
      <protection hidden="1"/>
    </xf>
    <xf numFmtId="0" fontId="11" fillId="0" borderId="2" xfId="1" applyFont="1" applyBorder="1" applyAlignment="1" applyProtection="1">
      <alignment horizontal="center" vertical="center" wrapText="1"/>
      <protection hidden="1"/>
    </xf>
    <xf numFmtId="49" fontId="4" fillId="0" borderId="2" xfId="0" applyNumberFormat="1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11" xfId="0" applyFont="1" applyBorder="1" applyAlignment="1" applyProtection="1">
      <alignment horizontal="left" vertical="center" wrapText="1"/>
      <protection hidden="1"/>
    </xf>
    <xf numFmtId="0" fontId="41" fillId="0" borderId="11" xfId="0" applyFont="1" applyBorder="1" applyAlignment="1">
      <alignment horizontal="left" vertical="center" wrapText="1"/>
    </xf>
    <xf numFmtId="0" fontId="4" fillId="0" borderId="13" xfId="10" applyFont="1" applyBorder="1" applyAlignment="1" applyProtection="1">
      <alignment horizontal="center" vertical="center" wrapText="1"/>
      <protection hidden="1"/>
    </xf>
    <xf numFmtId="0" fontId="4" fillId="0" borderId="2" xfId="10" applyFont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/>
    </xf>
    <xf numFmtId="176" fontId="4" fillId="0" borderId="2" xfId="1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/>
    </xf>
    <xf numFmtId="178" fontId="4" fillId="0" borderId="2" xfId="10" applyNumberFormat="1" applyFont="1" applyBorder="1" applyAlignment="1">
      <alignment horizontal="center" vertical="center"/>
    </xf>
    <xf numFmtId="176" fontId="15" fillId="0" borderId="2" xfId="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8" fontId="4" fillId="0" borderId="2" xfId="10" applyNumberFormat="1" applyFont="1" applyBorder="1" applyAlignment="1">
      <alignment horizontal="center" vertical="center" shrinkToFit="1"/>
    </xf>
    <xf numFmtId="176" fontId="4" fillId="0" borderId="2" xfId="0" applyNumberFormat="1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/>
    </xf>
    <xf numFmtId="176" fontId="1" fillId="0" borderId="2" xfId="3" applyNumberFormat="1" applyBorder="1" applyAlignment="1">
      <alignment horizontal="center" vertical="center"/>
    </xf>
    <xf numFmtId="0" fontId="4" fillId="0" borderId="13" xfId="10" applyFont="1" applyBorder="1" applyAlignment="1" applyProtection="1">
      <alignment horizontal="left" vertical="center" wrapText="1"/>
      <protection hidden="1"/>
    </xf>
    <xf numFmtId="0" fontId="12" fillId="0" borderId="2" xfId="0" applyFont="1" applyBorder="1" applyAlignment="1">
      <alignment horizontal="center" vertical="center" wrapText="1"/>
    </xf>
    <xf numFmtId="178" fontId="4" fillId="0" borderId="11" xfId="0" applyNumberFormat="1" applyFont="1" applyBorder="1" applyAlignment="1">
      <alignment horizontal="center" vertical="center"/>
    </xf>
    <xf numFmtId="178" fontId="4" fillId="0" borderId="2" xfId="1" applyNumberFormat="1" applyFont="1" applyBorder="1" applyAlignment="1">
      <alignment horizontal="center" vertical="center" shrinkToFit="1"/>
    </xf>
    <xf numFmtId="176" fontId="19" fillId="0" borderId="2" xfId="1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178" fontId="4" fillId="0" borderId="2" xfId="1" applyNumberFormat="1" applyFont="1" applyBorder="1" applyAlignment="1">
      <alignment horizontal="center" vertical="center"/>
    </xf>
    <xf numFmtId="179" fontId="4" fillId="0" borderId="2" xfId="1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2" xfId="10" applyFont="1" applyBorder="1" applyAlignment="1">
      <alignment horizontal="center" vertical="center" wrapText="1"/>
    </xf>
    <xf numFmtId="178" fontId="20" fillId="0" borderId="2" xfId="0" applyNumberFormat="1" applyFont="1" applyBorder="1" applyAlignment="1">
      <alignment horizontal="center" vertical="center"/>
    </xf>
    <xf numFmtId="176" fontId="20" fillId="0" borderId="2" xfId="0" applyNumberFormat="1" applyFont="1" applyBorder="1" applyAlignment="1">
      <alignment horizontal="center" vertical="center" wrapText="1"/>
    </xf>
    <xf numFmtId="178" fontId="20" fillId="0" borderId="2" xfId="0" applyNumberFormat="1" applyFont="1" applyBorder="1" applyAlignment="1">
      <alignment horizontal="center" vertical="center" shrinkToFit="1"/>
    </xf>
    <xf numFmtId="176" fontId="20" fillId="0" borderId="2" xfId="0" applyNumberFormat="1" applyFont="1" applyBorder="1" applyAlignment="1">
      <alignment horizontal="center" vertical="center" shrinkToFit="1"/>
    </xf>
    <xf numFmtId="177" fontId="20" fillId="0" borderId="2" xfId="0" applyNumberFormat="1" applyFont="1" applyBorder="1" applyAlignment="1">
      <alignment horizontal="center" vertical="center" wrapText="1"/>
    </xf>
    <xf numFmtId="178" fontId="20" fillId="0" borderId="2" xfId="0" applyNumberFormat="1" applyFont="1" applyBorder="1" applyAlignment="1">
      <alignment horizontal="center" vertical="center" wrapText="1"/>
    </xf>
    <xf numFmtId="180" fontId="20" fillId="0" borderId="2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0" fontId="20" fillId="0" borderId="13" xfId="10" applyFont="1" applyBorder="1" applyAlignment="1">
      <alignment horizontal="center" vertical="center" wrapText="1"/>
    </xf>
    <xf numFmtId="178" fontId="26" fillId="0" borderId="13" xfId="10" applyNumberFormat="1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78" fontId="20" fillId="0" borderId="13" xfId="0" applyNumberFormat="1" applyFont="1" applyBorder="1" applyAlignment="1">
      <alignment horizontal="center" vertical="center" shrinkToFit="1"/>
    </xf>
    <xf numFmtId="176" fontId="20" fillId="0" borderId="13" xfId="0" applyNumberFormat="1" applyFont="1" applyBorder="1" applyAlignment="1">
      <alignment horizontal="center" vertical="center" shrinkToFit="1"/>
    </xf>
    <xf numFmtId="0" fontId="29" fillId="0" borderId="13" xfId="10" applyFont="1" applyBorder="1" applyAlignment="1">
      <alignment horizontal="center" vertical="center" wrapText="1"/>
    </xf>
    <xf numFmtId="178" fontId="20" fillId="0" borderId="13" xfId="0" applyNumberFormat="1" applyFont="1" applyBorder="1" applyAlignment="1">
      <alignment horizontal="center" vertical="center" wrapText="1"/>
    </xf>
    <xf numFmtId="176" fontId="20" fillId="0" borderId="13" xfId="0" applyNumberFormat="1" applyFont="1" applyBorder="1" applyAlignment="1">
      <alignment horizontal="center" vertical="center" wrapText="1"/>
    </xf>
    <xf numFmtId="178" fontId="4" fillId="0" borderId="13" xfId="0" applyNumberFormat="1" applyFont="1" applyBorder="1" applyAlignment="1">
      <alignment horizontal="center" vertical="center" wrapText="1"/>
    </xf>
    <xf numFmtId="178" fontId="4" fillId="0" borderId="13" xfId="0" applyNumberFormat="1" applyFont="1" applyBorder="1" applyAlignment="1">
      <alignment horizontal="center" vertical="center" shrinkToFit="1"/>
    </xf>
    <xf numFmtId="176" fontId="4" fillId="0" borderId="13" xfId="0" applyNumberFormat="1" applyFont="1" applyBorder="1" applyAlignment="1">
      <alignment horizontal="center" vertical="center" shrinkToFit="1"/>
    </xf>
    <xf numFmtId="178" fontId="20" fillId="0" borderId="13" xfId="10" applyNumberFormat="1" applyFont="1" applyBorder="1" applyAlignment="1">
      <alignment horizontal="center" vertical="center" shrinkToFit="1"/>
    </xf>
    <xf numFmtId="0" fontId="22" fillId="0" borderId="13" xfId="1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178" fontId="41" fillId="0" borderId="13" xfId="0" applyNumberFormat="1" applyFont="1" applyBorder="1" applyAlignment="1">
      <alignment horizontal="center" vertical="center" shrinkToFit="1"/>
    </xf>
    <xf numFmtId="0" fontId="41" fillId="0" borderId="13" xfId="0" applyFont="1" applyBorder="1" applyAlignment="1">
      <alignment horizontal="center" vertical="center"/>
    </xf>
    <xf numFmtId="176" fontId="15" fillId="0" borderId="13" xfId="0" applyNumberFormat="1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182" fontId="4" fillId="0" borderId="2" xfId="0" applyNumberFormat="1" applyFont="1" applyBorder="1" applyAlignment="1">
      <alignment horizontal="center" vertical="center" wrapText="1"/>
    </xf>
    <xf numFmtId="0" fontId="12" fillId="0" borderId="2" xfId="10" applyFont="1" applyBorder="1" applyAlignment="1">
      <alignment horizontal="center" vertical="center" wrapText="1"/>
    </xf>
    <xf numFmtId="178" fontId="12" fillId="0" borderId="2" xfId="10" applyNumberFormat="1" applyFont="1" applyBorder="1" applyAlignment="1">
      <alignment horizontal="center" vertical="center" shrinkToFit="1"/>
    </xf>
    <xf numFmtId="0" fontId="15" fillId="0" borderId="4" xfId="1" applyFont="1" applyBorder="1" applyAlignment="1">
      <alignment horizontal="center" vertical="center"/>
    </xf>
    <xf numFmtId="0" fontId="4" fillId="0" borderId="13" xfId="10" applyFont="1" applyBorder="1" applyAlignment="1">
      <alignment horizontal="center" vertical="center" wrapText="1"/>
    </xf>
    <xf numFmtId="178" fontId="4" fillId="0" borderId="13" xfId="1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 wrapText="1"/>
    </xf>
    <xf numFmtId="178" fontId="11" fillId="0" borderId="11" xfId="0" applyNumberFormat="1" applyFont="1" applyBorder="1" applyAlignment="1">
      <alignment horizontal="center" vertical="center" shrinkToFit="1"/>
    </xf>
    <xf numFmtId="176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wrapText="1"/>
    </xf>
    <xf numFmtId="178" fontId="4" fillId="0" borderId="11" xfId="0" applyNumberFormat="1" applyFont="1" applyBorder="1" applyAlignment="1">
      <alignment horizontal="center" vertical="center" wrapText="1"/>
    </xf>
    <xf numFmtId="178" fontId="41" fillId="0" borderId="11" xfId="0" applyNumberFormat="1" applyFont="1" applyBorder="1" applyAlignment="1">
      <alignment horizontal="center" vertical="center" shrinkToFit="1"/>
    </xf>
    <xf numFmtId="178" fontId="15" fillId="0" borderId="11" xfId="0" applyNumberFormat="1" applyFont="1" applyBorder="1" applyAlignment="1">
      <alignment horizontal="center" vertical="center" shrinkToFit="1"/>
    </xf>
    <xf numFmtId="0" fontId="4" fillId="0" borderId="4" xfId="4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/>
    </xf>
    <xf numFmtId="176" fontId="4" fillId="0" borderId="2" xfId="4" applyNumberFormat="1" applyFont="1" applyBorder="1" applyAlignment="1">
      <alignment horizontal="center" vertical="center" shrinkToFit="1"/>
    </xf>
    <xf numFmtId="176" fontId="4" fillId="0" borderId="4" xfId="4" applyNumberFormat="1" applyFont="1" applyBorder="1" applyAlignment="1">
      <alignment horizontal="center" vertical="center" shrinkToFit="1"/>
    </xf>
    <xf numFmtId="0" fontId="3" fillId="0" borderId="0" xfId="4" applyFont="1" applyAlignment="1" applyProtection="1">
      <alignment horizontal="center" vertical="center"/>
      <protection hidden="1"/>
    </xf>
    <xf numFmtId="0" fontId="4" fillId="0" borderId="1" xfId="9" applyFont="1" applyBorder="1" applyAlignment="1" applyProtection="1">
      <alignment horizontal="left" vertical="center" wrapText="1"/>
      <protection hidden="1"/>
    </xf>
    <xf numFmtId="0" fontId="4" fillId="0" borderId="3" xfId="4" applyFont="1" applyBorder="1" applyAlignment="1" applyProtection="1">
      <alignment horizontal="center" vertical="center"/>
      <protection hidden="1"/>
    </xf>
    <xf numFmtId="0" fontId="4" fillId="0" borderId="4" xfId="4" applyFont="1" applyBorder="1" applyAlignment="1" applyProtection="1">
      <alignment horizontal="center" vertical="center"/>
      <protection hidden="1"/>
    </xf>
    <xf numFmtId="0" fontId="4" fillId="0" borderId="3" xfId="4" applyFont="1" applyBorder="1" applyAlignment="1" applyProtection="1">
      <alignment horizontal="left" vertical="center" wrapText="1"/>
      <protection hidden="1"/>
    </xf>
    <xf numFmtId="0" fontId="4" fillId="0" borderId="4" xfId="4" applyFont="1" applyBorder="1" applyAlignment="1" applyProtection="1">
      <alignment horizontal="left" vertical="center" wrapText="1"/>
      <protection hidden="1"/>
    </xf>
    <xf numFmtId="0" fontId="4" fillId="0" borderId="3" xfId="4" applyFont="1" applyBorder="1" applyAlignment="1" applyProtection="1">
      <alignment horizontal="left" vertical="center"/>
      <protection hidden="1"/>
    </xf>
    <xf numFmtId="0" fontId="4" fillId="0" borderId="4" xfId="4" applyFont="1" applyBorder="1" applyAlignment="1" applyProtection="1">
      <alignment horizontal="left" vertical="center"/>
      <protection hidden="1"/>
    </xf>
    <xf numFmtId="0" fontId="4" fillId="0" borderId="5" xfId="4" applyFont="1" applyBorder="1" applyAlignment="1" applyProtection="1">
      <alignment horizontal="center" vertical="center"/>
      <protection hidden="1"/>
    </xf>
    <xf numFmtId="0" fontId="4" fillId="0" borderId="6" xfId="4" applyFont="1" applyBorder="1" applyAlignment="1" applyProtection="1">
      <alignment horizontal="center" vertical="center"/>
      <protection hidden="1"/>
    </xf>
    <xf numFmtId="0" fontId="4" fillId="0" borderId="7" xfId="4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8" fillId="0" borderId="0" xfId="10" applyFont="1" applyAlignment="1" applyProtection="1">
      <alignment horizontal="center" vertical="center"/>
      <protection hidden="1"/>
    </xf>
    <xf numFmtId="0" fontId="8" fillId="0" borderId="0" xfId="10" applyFont="1" applyAlignment="1" applyProtection="1">
      <alignment horizontal="left" vertical="center"/>
      <protection hidden="1"/>
    </xf>
    <xf numFmtId="0" fontId="4" fillId="0" borderId="1" xfId="10" applyFont="1" applyBorder="1" applyAlignment="1" applyProtection="1">
      <alignment horizontal="left" vertical="center"/>
      <protection hidden="1"/>
    </xf>
    <xf numFmtId="0" fontId="4" fillId="0" borderId="3" xfId="0" applyFont="1" applyBorder="1" applyAlignment="1" applyProtection="1">
      <alignment horizontal="center" vertical="center" wrapText="1"/>
      <protection hidden="1"/>
    </xf>
    <xf numFmtId="0" fontId="4" fillId="0" borderId="8" xfId="0" applyFont="1" applyBorder="1" applyAlignment="1" applyProtection="1">
      <alignment horizontal="center" vertical="center" wrapText="1"/>
      <protection hidden="1"/>
    </xf>
    <xf numFmtId="0" fontId="4" fillId="0" borderId="4" xfId="0" applyFont="1" applyBorder="1" applyAlignment="1" applyProtection="1">
      <alignment horizontal="center" vertical="center" wrapText="1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14" fillId="0" borderId="0" xfId="10" applyFont="1" applyAlignment="1" applyProtection="1">
      <alignment horizontal="center" vertical="center"/>
      <protection hidden="1"/>
    </xf>
    <xf numFmtId="176" fontId="8" fillId="0" borderId="0" xfId="10" applyNumberFormat="1" applyFont="1" applyAlignment="1" applyProtection="1">
      <alignment horizontal="center" vertical="center"/>
      <protection hidden="1"/>
    </xf>
    <xf numFmtId="0" fontId="4" fillId="0" borderId="2" xfId="10" applyFont="1" applyBorder="1" applyAlignment="1" applyProtection="1">
      <alignment horizontal="center" vertical="center" wrapText="1"/>
      <protection hidden="1"/>
    </xf>
    <xf numFmtId="0" fontId="4" fillId="0" borderId="2" xfId="10" applyFont="1" applyBorder="1" applyAlignment="1" applyProtection="1">
      <alignment horizontal="center" vertical="center"/>
      <protection hidden="1"/>
    </xf>
    <xf numFmtId="0" fontId="4" fillId="0" borderId="5" xfId="10" applyFont="1" applyBorder="1" applyAlignment="1" applyProtection="1">
      <alignment horizontal="center" vertical="center" wrapText="1"/>
      <protection hidden="1"/>
    </xf>
    <xf numFmtId="0" fontId="4" fillId="0" borderId="6" xfId="10" applyFont="1" applyBorder="1" applyAlignment="1" applyProtection="1">
      <alignment horizontal="center" vertical="center" wrapText="1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center" vertical="center" wrapText="1"/>
      <protection hidden="1"/>
    </xf>
    <xf numFmtId="0" fontId="20" fillId="0" borderId="13" xfId="0" applyFont="1" applyBorder="1" applyAlignment="1" applyProtection="1">
      <alignment horizontal="center" vertical="center" wrapText="1"/>
      <protection hidden="1"/>
    </xf>
    <xf numFmtId="0" fontId="21" fillId="0" borderId="0" xfId="8" applyFont="1" applyAlignment="1" applyProtection="1">
      <alignment horizontal="center" vertical="center" wrapText="1"/>
      <protection hidden="1"/>
    </xf>
    <xf numFmtId="0" fontId="21" fillId="0" borderId="0" xfId="8" applyFont="1" applyAlignment="1" applyProtection="1">
      <alignment horizontal="center" vertical="center"/>
      <protection hidden="1"/>
    </xf>
    <xf numFmtId="0" fontId="21" fillId="0" borderId="9" xfId="8" applyFont="1" applyBorder="1" applyAlignment="1" applyProtection="1">
      <alignment horizontal="center" vertical="center" wrapText="1"/>
      <protection hidden="1"/>
    </xf>
    <xf numFmtId="0" fontId="4" fillId="0" borderId="13" xfId="10" applyFont="1" applyBorder="1" applyAlignment="1" applyProtection="1">
      <alignment horizontal="center" vertical="center" wrapText="1"/>
      <protection hidden="1"/>
    </xf>
    <xf numFmtId="0" fontId="20" fillId="0" borderId="13" xfId="10" applyFont="1" applyBorder="1" applyAlignment="1" applyProtection="1">
      <alignment horizontal="center" vertical="center" wrapText="1"/>
      <protection hidden="1"/>
    </xf>
    <xf numFmtId="0" fontId="20" fillId="0" borderId="13" xfId="10" applyFont="1" applyBorder="1" applyAlignment="1" applyProtection="1">
      <alignment horizontal="center" vertical="center"/>
      <protection hidden="1"/>
    </xf>
    <xf numFmtId="0" fontId="7" fillId="0" borderId="0" xfId="8" applyFont="1" applyAlignment="1" applyProtection="1">
      <alignment horizontal="center" vertical="center" wrapText="1"/>
      <protection hidden="1"/>
    </xf>
    <xf numFmtId="0" fontId="4" fillId="0" borderId="3" xfId="10" applyFont="1" applyBorder="1" applyAlignment="1" applyProtection="1">
      <alignment horizontal="center" vertical="center" wrapText="1"/>
      <protection hidden="1"/>
    </xf>
    <xf numFmtId="0" fontId="4" fillId="0" borderId="8" xfId="10" applyFont="1" applyBorder="1" applyAlignment="1" applyProtection="1">
      <alignment horizontal="center" vertical="center" wrapText="1"/>
      <protection hidden="1"/>
    </xf>
    <xf numFmtId="0" fontId="4" fillId="0" borderId="4" xfId="10" applyFont="1" applyBorder="1" applyAlignment="1" applyProtection="1">
      <alignment horizontal="center" vertical="center" wrapText="1"/>
      <protection hidden="1"/>
    </xf>
    <xf numFmtId="0" fontId="4" fillId="0" borderId="2" xfId="4" applyFont="1" applyBorder="1" applyAlignment="1" applyProtection="1">
      <alignment horizontal="center" vertical="center"/>
      <protection hidden="1"/>
    </xf>
    <xf numFmtId="0" fontId="8" fillId="0" borderId="0" xfId="8" applyFont="1" applyAlignment="1" applyProtection="1">
      <alignment horizontal="center" vertical="center" wrapText="1"/>
      <protection hidden="1"/>
    </xf>
    <xf numFmtId="0" fontId="4" fillId="0" borderId="0" xfId="10" applyFont="1" applyAlignment="1" applyProtection="1">
      <alignment horizontal="left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20" fillId="0" borderId="3" xfId="0" applyFont="1" applyBorder="1" applyAlignment="1" applyProtection="1">
      <alignment horizontal="center" vertical="center" wrapText="1"/>
      <protection hidden="1"/>
    </xf>
    <xf numFmtId="0" fontId="20" fillId="0" borderId="8" xfId="0" applyFont="1" applyBorder="1" applyAlignment="1" applyProtection="1">
      <alignment horizontal="center" vertical="center" wrapText="1"/>
      <protection hidden="1"/>
    </xf>
    <xf numFmtId="0" fontId="20" fillId="0" borderId="4" xfId="0" applyFont="1" applyBorder="1" applyAlignment="1" applyProtection="1">
      <alignment horizontal="center" vertical="center" wrapText="1"/>
      <protection hidden="1"/>
    </xf>
    <xf numFmtId="0" fontId="20" fillId="0" borderId="2" xfId="0" applyFont="1" applyBorder="1" applyAlignment="1" applyProtection="1">
      <alignment horizontal="center" vertical="center"/>
      <protection hidden="1"/>
    </xf>
    <xf numFmtId="0" fontId="20" fillId="0" borderId="2" xfId="0" applyFont="1" applyBorder="1" applyAlignment="1" applyProtection="1">
      <alignment horizontal="left" vertical="center"/>
      <protection hidden="1"/>
    </xf>
    <xf numFmtId="0" fontId="20" fillId="0" borderId="5" xfId="0" applyFont="1" applyBorder="1" applyAlignment="1" applyProtection="1">
      <alignment horizontal="center" vertical="center" wrapText="1"/>
      <protection hidden="1"/>
    </xf>
    <xf numFmtId="0" fontId="20" fillId="0" borderId="6" xfId="0" applyFont="1" applyBorder="1" applyAlignment="1" applyProtection="1">
      <alignment horizontal="center" vertical="center" wrapText="1"/>
      <protection hidden="1"/>
    </xf>
    <xf numFmtId="0" fontId="20" fillId="0" borderId="7" xfId="0" applyFont="1" applyBorder="1" applyAlignment="1" applyProtection="1">
      <alignment horizontal="center" vertical="center" wrapText="1"/>
      <protection hidden="1"/>
    </xf>
    <xf numFmtId="0" fontId="4" fillId="0" borderId="3" xfId="10" applyFont="1" applyBorder="1" applyAlignment="1" applyProtection="1">
      <alignment horizontal="center" vertical="center"/>
      <protection hidden="1"/>
    </xf>
    <xf numFmtId="0" fontId="4" fillId="0" borderId="8" xfId="10" applyFont="1" applyBorder="1" applyAlignment="1" applyProtection="1">
      <alignment horizontal="center" vertical="center"/>
      <protection hidden="1"/>
    </xf>
    <xf numFmtId="0" fontId="4" fillId="0" borderId="4" xfId="10" applyFont="1" applyBorder="1" applyAlignment="1" applyProtection="1">
      <alignment horizontal="center" vertical="center"/>
      <protection hidden="1"/>
    </xf>
    <xf numFmtId="0" fontId="4" fillId="0" borderId="3" xfId="10" applyFont="1" applyBorder="1" applyAlignment="1" applyProtection="1">
      <alignment horizontal="left" vertical="center" wrapText="1"/>
      <protection hidden="1"/>
    </xf>
    <xf numFmtId="0" fontId="4" fillId="0" borderId="4" xfId="10" applyFont="1" applyBorder="1" applyAlignment="1" applyProtection="1">
      <alignment horizontal="left" vertical="center" wrapText="1"/>
      <protection hidden="1"/>
    </xf>
    <xf numFmtId="0" fontId="4" fillId="0" borderId="7" xfId="10" applyFont="1" applyBorder="1" applyAlignment="1" applyProtection="1">
      <alignment horizontal="center" vertical="center" wrapText="1"/>
      <protection hidden="1"/>
    </xf>
    <xf numFmtId="0" fontId="16" fillId="0" borderId="5" xfId="0" applyFont="1" applyBorder="1" applyAlignment="1" applyProtection="1">
      <alignment horizontal="center" vertical="center" wrapText="1"/>
      <protection hidden="1"/>
    </xf>
    <xf numFmtId="0" fontId="16" fillId="0" borderId="6" xfId="0" applyFont="1" applyBorder="1" applyAlignment="1" applyProtection="1">
      <alignment horizontal="center" vertical="center" wrapText="1"/>
      <protection hidden="1"/>
    </xf>
    <xf numFmtId="0" fontId="16" fillId="0" borderId="7" xfId="0" applyFont="1" applyBorder="1" applyAlignment="1" applyProtection="1">
      <alignment horizontal="center" vertical="center" wrapText="1"/>
      <protection hidden="1"/>
    </xf>
    <xf numFmtId="0" fontId="16" fillId="0" borderId="2" xfId="0" applyFont="1" applyBorder="1" applyAlignment="1" applyProtection="1">
      <alignment horizontal="center" vertical="center" wrapText="1"/>
      <protection hidden="1"/>
    </xf>
  </cellXfs>
  <cellStyles count="11">
    <cellStyle name="常规" xfId="0" builtinId="0"/>
    <cellStyle name="常规 2" xfId="1" xr:uid="{00000000-0005-0000-0000-000031000000}"/>
    <cellStyle name="常规 2 2 2" xfId="2" xr:uid="{00000000-0005-0000-0000-000032000000}"/>
    <cellStyle name="常规 25 3" xfId="3" xr:uid="{00000000-0005-0000-0000-000033000000}"/>
    <cellStyle name="常规 3" xfId="4" xr:uid="{00000000-0005-0000-0000-000034000000}"/>
    <cellStyle name="常规 4" xfId="5" xr:uid="{00000000-0005-0000-0000-000035000000}"/>
    <cellStyle name="常规 4 2" xfId="6" xr:uid="{00000000-0005-0000-0000-000036000000}"/>
    <cellStyle name="常规 6" xfId="7" xr:uid="{00000000-0005-0000-0000-000037000000}"/>
    <cellStyle name="常规_01-01.中心花坛-钢结构" xfId="8" xr:uid="{00000000-0005-0000-0000-000038000000}"/>
    <cellStyle name="常规_Sheet1" xfId="9" xr:uid="{00000000-0005-0000-0000-000039000000}"/>
    <cellStyle name="常规_附件2：养护工程清单（2015补充）" xfId="10" xr:uid="{00000000-0005-0000-0000-00003A000000}"/>
  </cellStyles>
  <dxfs count="0"/>
  <tableStyles count="0" defaultTableStyle="TableStyleMedium2" defaultPivotStyle="PivotStyleLight16"/>
  <colors>
    <mruColors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0"/>
  <sheetViews>
    <sheetView zoomScale="110" zoomScaleNormal="110" workbookViewId="0">
      <selection activeCell="G11" sqref="G11"/>
    </sheetView>
  </sheetViews>
  <sheetFormatPr defaultColWidth="9" defaultRowHeight="13.5"/>
  <cols>
    <col min="1" max="2" width="10.58203125" style="28" customWidth="1"/>
    <col min="3" max="3" width="21.58203125" style="29" customWidth="1"/>
    <col min="4" max="4" width="8.58203125" style="28" customWidth="1"/>
    <col min="5" max="5" width="11.58203125" style="28" customWidth="1"/>
    <col min="6" max="6" width="10.58203125" style="28" customWidth="1"/>
    <col min="7" max="7" width="12.58203125" style="43" customWidth="1"/>
    <col min="8" max="8" width="12.08203125" style="28" customWidth="1"/>
    <col min="9" max="9" width="13.83203125" style="28" customWidth="1"/>
    <col min="10" max="16384" width="9" style="28"/>
  </cols>
  <sheetData>
    <row r="1" spans="1:9" ht="30" customHeight="1">
      <c r="A1" s="255" t="s">
        <v>18</v>
      </c>
      <c r="B1" s="255"/>
      <c r="C1" s="256"/>
      <c r="D1" s="255"/>
      <c r="E1" s="255"/>
      <c r="F1" s="255"/>
      <c r="G1" s="255"/>
    </row>
    <row r="2" spans="1:9" ht="30" customHeight="1">
      <c r="A2" s="257" t="s">
        <v>19</v>
      </c>
      <c r="B2" s="257"/>
      <c r="C2" s="257"/>
      <c r="D2" s="257"/>
      <c r="E2" s="257"/>
      <c r="F2" s="257"/>
      <c r="G2" s="257"/>
      <c r="H2" s="35"/>
    </row>
    <row r="3" spans="1:9" ht="30" customHeight="1">
      <c r="A3" s="258" t="s">
        <v>20</v>
      </c>
      <c r="B3" s="259"/>
      <c r="C3" s="259"/>
      <c r="D3" s="259"/>
      <c r="E3" s="259"/>
      <c r="F3" s="259"/>
      <c r="G3" s="260"/>
    </row>
    <row r="4" spans="1:9" ht="30" customHeight="1">
      <c r="A4" s="41" t="s">
        <v>21</v>
      </c>
      <c r="B4" s="41" t="s">
        <v>22</v>
      </c>
      <c r="C4" s="41" t="s">
        <v>23</v>
      </c>
      <c r="D4" s="171" t="s">
        <v>24</v>
      </c>
      <c r="E4" s="219" t="s">
        <v>25</v>
      </c>
      <c r="F4" s="219" t="s">
        <v>26</v>
      </c>
      <c r="G4" s="171" t="s">
        <v>27</v>
      </c>
    </row>
    <row r="5" spans="1:9" ht="30" customHeight="1">
      <c r="A5" s="252" t="s">
        <v>28</v>
      </c>
      <c r="B5" s="41" t="s">
        <v>29</v>
      </c>
      <c r="C5" s="50" t="s">
        <v>30</v>
      </c>
      <c r="D5" s="171" t="s">
        <v>31</v>
      </c>
      <c r="E5" s="179">
        <v>151896</v>
      </c>
      <c r="F5" s="171" t="s">
        <v>7</v>
      </c>
      <c r="G5" s="211"/>
      <c r="I5" s="61"/>
    </row>
    <row r="6" spans="1:9" ht="30" customHeight="1">
      <c r="A6" s="253"/>
      <c r="B6" s="41" t="s">
        <v>32</v>
      </c>
      <c r="C6" s="50" t="s">
        <v>33</v>
      </c>
      <c r="D6" s="171" t="s">
        <v>31</v>
      </c>
      <c r="E6" s="179">
        <v>208952</v>
      </c>
      <c r="F6" s="171" t="s">
        <v>7</v>
      </c>
      <c r="G6" s="211"/>
      <c r="I6" s="61"/>
    </row>
    <row r="7" spans="1:9" ht="30" customHeight="1">
      <c r="A7" s="253"/>
      <c r="B7" s="41" t="s">
        <v>34</v>
      </c>
      <c r="C7" s="50" t="s">
        <v>35</v>
      </c>
      <c r="D7" s="171" t="s">
        <v>31</v>
      </c>
      <c r="E7" s="179">
        <v>151896</v>
      </c>
      <c r="F7" s="171" t="s">
        <v>7</v>
      </c>
      <c r="G7" s="211"/>
      <c r="I7" s="61"/>
    </row>
    <row r="8" spans="1:9" ht="30" customHeight="1">
      <c r="A8" s="254"/>
      <c r="B8" s="41" t="s">
        <v>36</v>
      </c>
      <c r="C8" s="50" t="s">
        <v>37</v>
      </c>
      <c r="D8" s="171" t="s">
        <v>31</v>
      </c>
      <c r="E8" s="179">
        <v>208952</v>
      </c>
      <c r="F8" s="171" t="s">
        <v>7</v>
      </c>
      <c r="G8" s="211"/>
      <c r="I8" s="61"/>
    </row>
    <row r="9" spans="1:9" s="75" customFormat="1" ht="30" customHeight="1">
      <c r="A9" s="253" t="s">
        <v>38</v>
      </c>
      <c r="B9" s="41" t="s">
        <v>39</v>
      </c>
      <c r="C9" s="50" t="s">
        <v>40</v>
      </c>
      <c r="D9" s="220"/>
      <c r="E9" s="221"/>
      <c r="F9" s="220"/>
      <c r="G9" s="211" t="s">
        <v>7</v>
      </c>
      <c r="I9" s="76"/>
    </row>
    <row r="10" spans="1:9" ht="30" customHeight="1">
      <c r="A10" s="253"/>
      <c r="B10" s="41" t="s">
        <v>41</v>
      </c>
      <c r="C10" s="50" t="s">
        <v>42</v>
      </c>
      <c r="D10" s="171"/>
      <c r="E10" s="179"/>
      <c r="F10" s="222"/>
      <c r="G10" s="211" t="s">
        <v>7</v>
      </c>
      <c r="I10" s="61"/>
    </row>
    <row r="11" spans="1:9" ht="30" customHeight="1">
      <c r="A11" s="253"/>
      <c r="B11" s="41" t="s">
        <v>43</v>
      </c>
      <c r="C11" s="50" t="s">
        <v>44</v>
      </c>
      <c r="D11" s="171" t="s">
        <v>31</v>
      </c>
      <c r="E11" s="179">
        <v>231000</v>
      </c>
      <c r="F11" s="171" t="s">
        <v>7</v>
      </c>
      <c r="G11" s="211"/>
      <c r="I11" s="61"/>
    </row>
    <row r="12" spans="1:9" ht="30" customHeight="1">
      <c r="A12" s="253"/>
      <c r="B12" s="41" t="s">
        <v>45</v>
      </c>
      <c r="C12" s="50" t="s">
        <v>46</v>
      </c>
      <c r="D12" s="171" t="s">
        <v>31</v>
      </c>
      <c r="E12" s="179">
        <v>321905</v>
      </c>
      <c r="F12" s="171" t="s">
        <v>7</v>
      </c>
      <c r="G12" s="211"/>
      <c r="I12" s="61"/>
    </row>
    <row r="13" spans="1:9" ht="30" customHeight="1">
      <c r="A13" s="254"/>
      <c r="B13" s="41" t="s">
        <v>47</v>
      </c>
      <c r="C13" s="50" t="s">
        <v>48</v>
      </c>
      <c r="D13" s="171" t="s">
        <v>31</v>
      </c>
      <c r="E13" s="179">
        <v>359316</v>
      </c>
      <c r="F13" s="171" t="s">
        <v>7</v>
      </c>
      <c r="G13" s="211"/>
      <c r="I13" s="61"/>
    </row>
    <row r="14" spans="1:9" ht="30" customHeight="1">
      <c r="A14" s="252" t="s">
        <v>49</v>
      </c>
      <c r="B14" s="41" t="s">
        <v>50</v>
      </c>
      <c r="C14" s="50" t="s">
        <v>51</v>
      </c>
      <c r="D14" s="171"/>
      <c r="E14" s="179"/>
      <c r="F14" s="222"/>
      <c r="G14" s="211" t="s">
        <v>7</v>
      </c>
      <c r="I14" s="61"/>
    </row>
    <row r="15" spans="1:9" ht="30" customHeight="1">
      <c r="A15" s="253"/>
      <c r="B15" s="41" t="s">
        <v>43</v>
      </c>
      <c r="C15" s="50" t="s">
        <v>52</v>
      </c>
      <c r="D15" s="171" t="s">
        <v>53</v>
      </c>
      <c r="E15" s="176">
        <v>1</v>
      </c>
      <c r="F15" s="171" t="s">
        <v>7</v>
      </c>
      <c r="G15" s="211"/>
      <c r="I15" s="61"/>
    </row>
    <row r="16" spans="1:9" ht="30" customHeight="1">
      <c r="A16" s="253"/>
      <c r="B16" s="41" t="s">
        <v>54</v>
      </c>
      <c r="C16" s="50" t="s">
        <v>55</v>
      </c>
      <c r="D16" s="171" t="s">
        <v>56</v>
      </c>
      <c r="E16" s="223">
        <v>0.42699999999999999</v>
      </c>
      <c r="F16" s="171" t="s">
        <v>7</v>
      </c>
      <c r="G16" s="211"/>
      <c r="I16" s="61"/>
    </row>
    <row r="17" spans="1:9" ht="30" customHeight="1">
      <c r="A17" s="254"/>
      <c r="B17" s="41" t="s">
        <v>57</v>
      </c>
      <c r="C17" s="50" t="s">
        <v>58</v>
      </c>
      <c r="D17" s="171" t="s">
        <v>56</v>
      </c>
      <c r="E17" s="223">
        <v>1.7444999999999999</v>
      </c>
      <c r="F17" s="171" t="s">
        <v>7</v>
      </c>
      <c r="G17" s="211"/>
      <c r="I17" s="61"/>
    </row>
    <row r="18" spans="1:9" ht="30" customHeight="1">
      <c r="A18" s="252" t="s">
        <v>59</v>
      </c>
      <c r="B18" s="41" t="s">
        <v>60</v>
      </c>
      <c r="C18" s="50" t="s">
        <v>61</v>
      </c>
      <c r="D18" s="171"/>
      <c r="E18" s="179"/>
      <c r="F18" s="222"/>
      <c r="G18" s="211" t="s">
        <v>7</v>
      </c>
      <c r="I18" s="61"/>
    </row>
    <row r="19" spans="1:9" ht="30" customHeight="1">
      <c r="A19" s="253"/>
      <c r="B19" s="41" t="s">
        <v>43</v>
      </c>
      <c r="C19" s="50" t="s">
        <v>62</v>
      </c>
      <c r="D19" s="171" t="s">
        <v>63</v>
      </c>
      <c r="E19" s="176">
        <v>137</v>
      </c>
      <c r="F19" s="171" t="s">
        <v>7</v>
      </c>
      <c r="G19" s="211"/>
      <c r="I19" s="61"/>
    </row>
    <row r="20" spans="1:9" ht="30" customHeight="1">
      <c r="A20" s="253"/>
      <c r="B20" s="41" t="s">
        <v>45</v>
      </c>
      <c r="C20" s="50" t="s">
        <v>64</v>
      </c>
      <c r="D20" s="171" t="s">
        <v>63</v>
      </c>
      <c r="E20" s="176">
        <v>1233</v>
      </c>
      <c r="F20" s="171" t="s">
        <v>7</v>
      </c>
      <c r="G20" s="211"/>
      <c r="I20" s="61"/>
    </row>
    <row r="21" spans="1:9" ht="30" customHeight="1">
      <c r="A21" s="254"/>
      <c r="B21" s="41" t="s">
        <v>54</v>
      </c>
      <c r="C21" s="50" t="s">
        <v>65</v>
      </c>
      <c r="D21" s="171" t="s">
        <v>66</v>
      </c>
      <c r="E21" s="176">
        <v>895</v>
      </c>
      <c r="F21" s="171" t="s">
        <v>7</v>
      </c>
      <c r="G21" s="211"/>
      <c r="I21" s="61"/>
    </row>
    <row r="22" spans="1:9" ht="30" customHeight="1">
      <c r="A22" s="252" t="s">
        <v>67</v>
      </c>
      <c r="B22" s="41" t="s">
        <v>68</v>
      </c>
      <c r="C22" s="50" t="s">
        <v>69</v>
      </c>
      <c r="D22" s="171" t="s">
        <v>56</v>
      </c>
      <c r="E22" s="223">
        <v>136.74199999999999</v>
      </c>
      <c r="F22" s="171" t="s">
        <v>7</v>
      </c>
      <c r="G22" s="211"/>
      <c r="I22" s="61"/>
    </row>
    <row r="23" spans="1:9" ht="30" customHeight="1">
      <c r="A23" s="253"/>
      <c r="B23" s="41" t="s">
        <v>70</v>
      </c>
      <c r="C23" s="50" t="s">
        <v>71</v>
      </c>
      <c r="D23" s="171"/>
      <c r="E23" s="176"/>
      <c r="F23" s="222"/>
      <c r="G23" s="211" t="s">
        <v>7</v>
      </c>
      <c r="I23" s="61"/>
    </row>
    <row r="24" spans="1:9" ht="30" customHeight="1">
      <c r="A24" s="253"/>
      <c r="B24" s="41" t="s">
        <v>43</v>
      </c>
      <c r="C24" s="50" t="s">
        <v>72</v>
      </c>
      <c r="D24" s="171" t="s">
        <v>73</v>
      </c>
      <c r="E24" s="176">
        <v>1</v>
      </c>
      <c r="F24" s="171" t="s">
        <v>7</v>
      </c>
      <c r="G24" s="211"/>
      <c r="I24" s="61"/>
    </row>
    <row r="25" spans="1:9" ht="30" customHeight="1">
      <c r="A25" s="253"/>
      <c r="B25" s="41" t="s">
        <v>45</v>
      </c>
      <c r="C25" s="50" t="s">
        <v>74</v>
      </c>
      <c r="D25" s="171" t="s">
        <v>73</v>
      </c>
      <c r="E25" s="176">
        <v>1</v>
      </c>
      <c r="F25" s="171" t="s">
        <v>7</v>
      </c>
      <c r="G25" s="211"/>
      <c r="I25" s="61"/>
    </row>
    <row r="26" spans="1:9" ht="30" customHeight="1">
      <c r="A26" s="253"/>
      <c r="B26" s="41" t="s">
        <v>75</v>
      </c>
      <c r="C26" s="50" t="s">
        <v>76</v>
      </c>
      <c r="D26" s="171"/>
      <c r="E26" s="176"/>
      <c r="F26" s="222"/>
      <c r="G26" s="211" t="s">
        <v>7</v>
      </c>
      <c r="I26" s="61"/>
    </row>
    <row r="27" spans="1:9" ht="30" customHeight="1">
      <c r="A27" s="253"/>
      <c r="B27" s="41" t="s">
        <v>43</v>
      </c>
      <c r="C27" s="50" t="s">
        <v>77</v>
      </c>
      <c r="D27" s="171" t="s">
        <v>78</v>
      </c>
      <c r="E27" s="176">
        <v>1</v>
      </c>
      <c r="F27" s="171" t="s">
        <v>7</v>
      </c>
      <c r="G27" s="211"/>
      <c r="I27" s="61"/>
    </row>
    <row r="28" spans="1:9" ht="30" customHeight="1">
      <c r="A28" s="253"/>
      <c r="B28" s="41" t="s">
        <v>79</v>
      </c>
      <c r="C28" s="50" t="s">
        <v>80</v>
      </c>
      <c r="D28" s="171" t="s">
        <v>78</v>
      </c>
      <c r="E28" s="176">
        <v>1</v>
      </c>
      <c r="F28" s="171" t="s">
        <v>7</v>
      </c>
      <c r="G28" s="211"/>
      <c r="I28" s="61"/>
    </row>
    <row r="29" spans="1:9" ht="30" customHeight="1">
      <c r="A29" s="253"/>
      <c r="B29" s="41" t="s">
        <v>81</v>
      </c>
      <c r="C29" s="50" t="s">
        <v>82</v>
      </c>
      <c r="D29" s="171" t="s">
        <v>78</v>
      </c>
      <c r="E29" s="176">
        <v>1</v>
      </c>
      <c r="F29" s="171" t="s">
        <v>7</v>
      </c>
      <c r="G29" s="211"/>
      <c r="I29" s="61"/>
    </row>
    <row r="30" spans="1:9" ht="30" customHeight="1">
      <c r="A30" s="254"/>
      <c r="B30" s="41" t="s">
        <v>83</v>
      </c>
      <c r="C30" s="50" t="s">
        <v>84</v>
      </c>
      <c r="D30" s="171" t="s">
        <v>78</v>
      </c>
      <c r="E30" s="176">
        <v>1</v>
      </c>
      <c r="F30" s="171" t="s">
        <v>7</v>
      </c>
      <c r="G30" s="211"/>
      <c r="I30" s="61"/>
    </row>
  </sheetData>
  <sheetProtection algorithmName="SHA-512" hashValue="Sd0giiT6sNdESn9qCLAvPbDrwvmXNhRGtI0RZ3/rFSbEojap0CwDI3aTMF9JECW2kfxtpaol0lscDO///ktcDA==" saltValue="1StyucCdi8G4cgF218jwBA==" spinCount="100000" sheet="1" objects="1" scenarios="1"/>
  <protectedRanges>
    <protectedRange sqref="G5:G8 G11:G13 G15:G17 G19:G22 G24:G25 G27:G30" name="区域1"/>
  </protectedRanges>
  <mergeCells count="8">
    <mergeCell ref="A14:A17"/>
    <mergeCell ref="A18:A21"/>
    <mergeCell ref="A22:A30"/>
    <mergeCell ref="A1:G1"/>
    <mergeCell ref="A2:G2"/>
    <mergeCell ref="A3:G3"/>
    <mergeCell ref="A5:A8"/>
    <mergeCell ref="A9:A13"/>
  </mergeCells>
  <phoneticPr fontId="39" type="noConversion"/>
  <printOptions horizontalCentered="1"/>
  <pageMargins left="0.51181102362204722" right="0.51181102362204722" top="0.78740157480314965" bottom="0.78740157480314965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"/>
  <sheetViews>
    <sheetView zoomScale="110" zoomScaleNormal="110" workbookViewId="0">
      <selection activeCell="G13" sqref="G13"/>
    </sheetView>
  </sheetViews>
  <sheetFormatPr defaultColWidth="9" defaultRowHeight="13.5"/>
  <cols>
    <col min="1" max="1" width="10.58203125" style="28" customWidth="1"/>
    <col min="2" max="2" width="27.58203125" style="29" customWidth="1"/>
    <col min="3" max="3" width="10.58203125" style="28" customWidth="1"/>
    <col min="4" max="4" width="11.58203125" style="28" customWidth="1"/>
    <col min="5" max="5" width="15.58203125" style="43" customWidth="1"/>
    <col min="6" max="6" width="15.25" style="28" customWidth="1"/>
    <col min="7" max="7" width="13.83203125" style="28" customWidth="1"/>
    <col min="8" max="8" width="11.08203125" style="28" customWidth="1"/>
    <col min="9" max="9" width="14.25" style="28" customWidth="1"/>
    <col min="10" max="16384" width="9" style="28"/>
  </cols>
  <sheetData>
    <row r="1" spans="1:9" ht="30" customHeight="1">
      <c r="A1" s="255" t="s">
        <v>18</v>
      </c>
      <c r="B1" s="256"/>
      <c r="C1" s="255"/>
      <c r="D1" s="255"/>
      <c r="E1" s="255"/>
      <c r="G1" s="60"/>
    </row>
    <row r="2" spans="1:9" ht="30" customHeight="1">
      <c r="A2" s="257" t="s">
        <v>1562</v>
      </c>
      <c r="B2" s="257"/>
      <c r="C2" s="257"/>
      <c r="D2" s="257"/>
      <c r="E2" s="257"/>
      <c r="F2" s="35"/>
    </row>
    <row r="3" spans="1:9" ht="30" customHeight="1">
      <c r="A3" s="258" t="s">
        <v>85</v>
      </c>
      <c r="B3" s="259"/>
      <c r="C3" s="259"/>
      <c r="D3" s="259"/>
      <c r="E3" s="260"/>
    </row>
    <row r="4" spans="1:9" ht="30" customHeight="1">
      <c r="A4" s="41" t="s">
        <v>22</v>
      </c>
      <c r="B4" s="41" t="s">
        <v>23</v>
      </c>
      <c r="C4" s="41" t="s">
        <v>24</v>
      </c>
      <c r="D4" s="42" t="s">
        <v>25</v>
      </c>
      <c r="E4" s="41" t="s">
        <v>27</v>
      </c>
    </row>
    <row r="5" spans="1:9" ht="30" customHeight="1">
      <c r="A5" s="46">
        <v>1</v>
      </c>
      <c r="B5" s="59" t="s">
        <v>30</v>
      </c>
      <c r="C5" s="46" t="s">
        <v>86</v>
      </c>
      <c r="D5" s="47">
        <v>1</v>
      </c>
      <c r="E5" s="80">
        <f>'道路(一类明细)'!G5</f>
        <v>0</v>
      </c>
      <c r="H5" s="61"/>
      <c r="I5" s="61"/>
    </row>
    <row r="6" spans="1:9" ht="30" customHeight="1">
      <c r="A6" s="46">
        <v>2</v>
      </c>
      <c r="B6" s="59" t="s">
        <v>33</v>
      </c>
      <c r="C6" s="46" t="s">
        <v>86</v>
      </c>
      <c r="D6" s="47">
        <v>1</v>
      </c>
      <c r="E6" s="80">
        <f>'道路(一类明细)'!G6</f>
        <v>0</v>
      </c>
      <c r="G6" s="62"/>
      <c r="H6" s="61"/>
      <c r="I6" s="61"/>
    </row>
    <row r="7" spans="1:9" ht="30" customHeight="1">
      <c r="A7" s="46">
        <v>3</v>
      </c>
      <c r="B7" s="59" t="s">
        <v>35</v>
      </c>
      <c r="C7" s="46" t="s">
        <v>86</v>
      </c>
      <c r="D7" s="47">
        <v>1</v>
      </c>
      <c r="E7" s="80">
        <f>'道路(一类明细)'!G7</f>
        <v>0</v>
      </c>
      <c r="H7" s="61"/>
      <c r="I7" s="61"/>
    </row>
    <row r="8" spans="1:9" ht="30" customHeight="1">
      <c r="A8" s="46">
        <v>4</v>
      </c>
      <c r="B8" s="59" t="s">
        <v>37</v>
      </c>
      <c r="C8" s="46" t="s">
        <v>86</v>
      </c>
      <c r="D8" s="47">
        <v>1</v>
      </c>
      <c r="E8" s="80">
        <f>'道路(一类明细)'!G8</f>
        <v>0</v>
      </c>
      <c r="G8" s="62"/>
      <c r="H8" s="61"/>
      <c r="I8" s="61"/>
    </row>
    <row r="9" spans="1:9" ht="30" customHeight="1">
      <c r="A9" s="46">
        <v>5</v>
      </c>
      <c r="B9" s="59" t="s">
        <v>87</v>
      </c>
      <c r="C9" s="46" t="s">
        <v>86</v>
      </c>
      <c r="D9" s="47">
        <v>1</v>
      </c>
      <c r="E9" s="80">
        <f>ROUND(SUM('道路(一类明细)'!G10:G13),0)</f>
        <v>0</v>
      </c>
      <c r="F9" s="70"/>
      <c r="G9" s="62"/>
      <c r="H9" s="61"/>
      <c r="I9" s="61"/>
    </row>
    <row r="10" spans="1:9" ht="30" customHeight="1">
      <c r="A10" s="46">
        <v>7</v>
      </c>
      <c r="B10" s="59" t="s">
        <v>51</v>
      </c>
      <c r="C10" s="46" t="s">
        <v>86</v>
      </c>
      <c r="D10" s="47">
        <v>1</v>
      </c>
      <c r="E10" s="80">
        <f>ROUND(SUM('道路(一类明细)'!G15:G17),0)</f>
        <v>0</v>
      </c>
      <c r="G10" s="62"/>
      <c r="H10" s="61"/>
      <c r="I10" s="61"/>
    </row>
    <row r="11" spans="1:9" ht="30" customHeight="1">
      <c r="A11" s="46">
        <v>8</v>
      </c>
      <c r="B11" s="59" t="s">
        <v>61</v>
      </c>
      <c r="C11" s="46" t="s">
        <v>86</v>
      </c>
      <c r="D11" s="47">
        <v>1</v>
      </c>
      <c r="E11" s="80">
        <f>ROUND(SUM('道路(一类明细)'!G18:G21),0)</f>
        <v>0</v>
      </c>
      <c r="G11" s="62"/>
      <c r="H11" s="61"/>
      <c r="I11" s="61"/>
    </row>
    <row r="12" spans="1:9" ht="30" customHeight="1">
      <c r="A12" s="46">
        <v>9</v>
      </c>
      <c r="B12" s="59" t="s">
        <v>69</v>
      </c>
      <c r="C12" s="46" t="s">
        <v>86</v>
      </c>
      <c r="D12" s="47">
        <v>1</v>
      </c>
      <c r="E12" s="80">
        <f>'道路(一类明细)'!G22</f>
        <v>0</v>
      </c>
      <c r="G12" s="62"/>
      <c r="H12" s="61"/>
      <c r="I12" s="61"/>
    </row>
    <row r="13" spans="1:9" ht="30" customHeight="1">
      <c r="A13" s="46">
        <v>10</v>
      </c>
      <c r="B13" s="59" t="s">
        <v>71</v>
      </c>
      <c r="C13" s="46" t="s">
        <v>86</v>
      </c>
      <c r="D13" s="47">
        <v>1</v>
      </c>
      <c r="E13" s="80">
        <f>'道路(一类明细)'!G24+'道路(一类明细)'!G25</f>
        <v>0</v>
      </c>
      <c r="G13" s="62"/>
      <c r="H13" s="61"/>
      <c r="I13" s="61"/>
    </row>
    <row r="14" spans="1:9" ht="30" customHeight="1">
      <c r="A14" s="46">
        <v>11</v>
      </c>
      <c r="B14" s="59" t="s">
        <v>88</v>
      </c>
      <c r="C14" s="46" t="s">
        <v>86</v>
      </c>
      <c r="D14" s="47">
        <v>1</v>
      </c>
      <c r="E14" s="80">
        <f>'道路(一类明细)'!G27</f>
        <v>0</v>
      </c>
      <c r="G14" s="62"/>
      <c r="H14" s="61"/>
      <c r="I14" s="61"/>
    </row>
    <row r="15" spans="1:9" ht="30" customHeight="1">
      <c r="A15" s="46">
        <v>12</v>
      </c>
      <c r="B15" s="59" t="s">
        <v>80</v>
      </c>
      <c r="C15" s="46" t="s">
        <v>86</v>
      </c>
      <c r="D15" s="47">
        <v>1</v>
      </c>
      <c r="E15" s="80">
        <f>'道路(一类明细)'!G28</f>
        <v>0</v>
      </c>
      <c r="G15" s="62"/>
      <c r="H15" s="61"/>
      <c r="I15" s="61"/>
    </row>
    <row r="16" spans="1:9" ht="30" customHeight="1">
      <c r="A16" s="46">
        <v>13</v>
      </c>
      <c r="B16" s="59" t="s">
        <v>82</v>
      </c>
      <c r="C16" s="46" t="s">
        <v>86</v>
      </c>
      <c r="D16" s="47">
        <v>1</v>
      </c>
      <c r="E16" s="80">
        <f>'道路(一类明细)'!G29</f>
        <v>0</v>
      </c>
      <c r="G16" s="62"/>
      <c r="H16" s="61"/>
      <c r="I16" s="61"/>
    </row>
    <row r="17" spans="1:9" ht="30" customHeight="1">
      <c r="A17" s="46">
        <v>14</v>
      </c>
      <c r="B17" s="59" t="s">
        <v>84</v>
      </c>
      <c r="C17" s="46" t="s">
        <v>86</v>
      </c>
      <c r="D17" s="47">
        <v>1</v>
      </c>
      <c r="E17" s="80">
        <f>'道路(一类明细)'!G30</f>
        <v>0</v>
      </c>
      <c r="G17" s="62"/>
      <c r="H17" s="61"/>
      <c r="I17" s="61"/>
    </row>
    <row r="18" spans="1:9" ht="30" customHeight="1">
      <c r="A18" s="261" t="s">
        <v>89</v>
      </c>
      <c r="B18" s="262"/>
      <c r="C18" s="262"/>
      <c r="D18" s="262"/>
      <c r="E18" s="80">
        <f>ROUND(SUM(E5:E17),0)</f>
        <v>0</v>
      </c>
    </row>
    <row r="21" spans="1:9">
      <c r="D21" s="31"/>
      <c r="E21" s="63"/>
    </row>
    <row r="23" spans="1:9">
      <c r="D23" s="64"/>
    </row>
  </sheetData>
  <sheetProtection algorithmName="SHA-512" hashValue="1koMRBK2GDMleWolzmokS/pIOkxkK9St7k9G9OFEeyYJTjwsJrgGWbnty77lYgWdXz52vpCPymWjxfCpmzMiLA==" saltValue="e0naot8/rNT7s3WVE623Vw==" spinCount="100000" sheet="1" objects="1" scenarios="1"/>
  <mergeCells count="4">
    <mergeCell ref="A1:E1"/>
    <mergeCell ref="A2:E2"/>
    <mergeCell ref="A3:E3"/>
    <mergeCell ref="A18:D18"/>
  </mergeCells>
  <phoneticPr fontId="39" type="noConversion"/>
  <printOptions horizontalCentered="1"/>
  <pageMargins left="0.70866141732283505" right="0.70866141732283505" top="0.78740157480314998" bottom="0.78740157480314998" header="0.511811023622047" footer="0.51181102362204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70"/>
  <sheetViews>
    <sheetView zoomScale="110" zoomScaleNormal="110" workbookViewId="0">
      <selection activeCell="E9" sqref="E9"/>
    </sheetView>
  </sheetViews>
  <sheetFormatPr defaultColWidth="9" defaultRowHeight="25.4" customHeight="1"/>
  <cols>
    <col min="1" max="2" width="10.58203125" style="81" customWidth="1"/>
    <col min="3" max="3" width="26.83203125" style="95" customWidth="1"/>
    <col min="4" max="4" width="8.58203125" style="43" customWidth="1"/>
    <col min="5" max="5" width="10.58203125" style="96" customWidth="1"/>
    <col min="6" max="6" width="10.58203125" style="97" customWidth="1"/>
    <col min="7" max="7" width="12.58203125" style="98" customWidth="1"/>
    <col min="8" max="8" width="19.58203125" style="28" customWidth="1"/>
    <col min="9" max="16384" width="9" style="81"/>
  </cols>
  <sheetData>
    <row r="1" spans="1:8" ht="25.4" customHeight="1">
      <c r="A1" s="255" t="s">
        <v>18</v>
      </c>
      <c r="B1" s="255"/>
      <c r="C1" s="255"/>
      <c r="D1" s="255"/>
      <c r="E1" s="255"/>
      <c r="F1" s="263"/>
      <c r="G1" s="264"/>
    </row>
    <row r="2" spans="1:8" ht="30" customHeight="1">
      <c r="A2" s="14" t="s">
        <v>1562</v>
      </c>
      <c r="B2" s="15"/>
      <c r="C2" s="82"/>
      <c r="D2" s="45"/>
      <c r="E2" s="45"/>
      <c r="F2" s="83"/>
      <c r="G2" s="84"/>
    </row>
    <row r="3" spans="1:8" ht="30" customHeight="1">
      <c r="A3" s="265" t="s">
        <v>90</v>
      </c>
      <c r="B3" s="265"/>
      <c r="C3" s="265"/>
      <c r="D3" s="265"/>
      <c r="E3" s="265"/>
      <c r="F3" s="265"/>
      <c r="G3" s="265"/>
    </row>
    <row r="4" spans="1:8" ht="30" customHeight="1">
      <c r="A4" s="17" t="s">
        <v>91</v>
      </c>
      <c r="B4" s="17" t="s">
        <v>22</v>
      </c>
      <c r="C4" s="17" t="s">
        <v>23</v>
      </c>
      <c r="D4" s="165" t="s">
        <v>24</v>
      </c>
      <c r="E4" s="165" t="s">
        <v>25</v>
      </c>
      <c r="F4" s="166" t="s">
        <v>26</v>
      </c>
      <c r="G4" s="167" t="s">
        <v>27</v>
      </c>
    </row>
    <row r="5" spans="1:8" ht="30" customHeight="1">
      <c r="A5" s="265" t="s">
        <v>92</v>
      </c>
      <c r="B5" s="17" t="s">
        <v>93</v>
      </c>
      <c r="C5" s="39" t="s">
        <v>1444</v>
      </c>
      <c r="D5" s="165" t="s">
        <v>31</v>
      </c>
      <c r="E5" s="179">
        <v>1</v>
      </c>
      <c r="F5" s="173"/>
      <c r="G5" s="174">
        <f>IF(E5="","",ROUND(E5*F5,0))</f>
        <v>0</v>
      </c>
      <c r="H5" s="31"/>
    </row>
    <row r="6" spans="1:8" ht="30" customHeight="1">
      <c r="A6" s="265"/>
      <c r="B6" s="17" t="s">
        <v>94</v>
      </c>
      <c r="C6" s="39" t="s">
        <v>95</v>
      </c>
      <c r="D6" s="165"/>
      <c r="E6" s="179"/>
      <c r="F6" s="173"/>
      <c r="G6" s="174" t="str">
        <f t="shared" ref="G6:G86" si="0">IF(E6="","",ROUND(E6*F6,0))</f>
        <v/>
      </c>
      <c r="H6" s="31"/>
    </row>
    <row r="7" spans="1:8" ht="30" customHeight="1">
      <c r="A7" s="265"/>
      <c r="B7" s="17" t="s">
        <v>43</v>
      </c>
      <c r="C7" s="39" t="s">
        <v>1445</v>
      </c>
      <c r="D7" s="165" t="s">
        <v>1446</v>
      </c>
      <c r="E7" s="176">
        <v>1</v>
      </c>
      <c r="F7" s="173"/>
      <c r="G7" s="174">
        <f t="shared" si="0"/>
        <v>0</v>
      </c>
      <c r="H7" s="31"/>
    </row>
    <row r="8" spans="1:8" ht="30" customHeight="1">
      <c r="A8" s="265"/>
      <c r="B8" s="17" t="s">
        <v>45</v>
      </c>
      <c r="C8" s="50" t="s">
        <v>1422</v>
      </c>
      <c r="D8" s="165" t="s">
        <v>395</v>
      </c>
      <c r="E8" s="176">
        <v>5</v>
      </c>
      <c r="F8" s="173"/>
      <c r="G8" s="174">
        <f t="shared" si="0"/>
        <v>0</v>
      </c>
      <c r="H8" s="31"/>
    </row>
    <row r="9" spans="1:8" ht="30" customHeight="1">
      <c r="A9" s="265"/>
      <c r="B9" s="17" t="s">
        <v>96</v>
      </c>
      <c r="C9" s="85" t="s">
        <v>1423</v>
      </c>
      <c r="D9" s="165" t="s">
        <v>395</v>
      </c>
      <c r="E9" s="218">
        <v>4</v>
      </c>
      <c r="F9" s="173"/>
      <c r="G9" s="174">
        <f t="shared" si="0"/>
        <v>0</v>
      </c>
      <c r="H9" s="31"/>
    </row>
    <row r="10" spans="1:8" ht="30" customHeight="1">
      <c r="A10" s="265"/>
      <c r="B10" s="17" t="s">
        <v>97</v>
      </c>
      <c r="C10" s="85" t="s">
        <v>98</v>
      </c>
      <c r="D10" s="165" t="s">
        <v>99</v>
      </c>
      <c r="E10" s="218">
        <v>1</v>
      </c>
      <c r="F10" s="173"/>
      <c r="G10" s="174">
        <f t="shared" si="0"/>
        <v>0</v>
      </c>
      <c r="H10" s="31"/>
    </row>
    <row r="11" spans="1:8" ht="33" customHeight="1">
      <c r="A11" s="265"/>
      <c r="B11" s="17" t="s">
        <v>100</v>
      </c>
      <c r="C11" s="39" t="s">
        <v>101</v>
      </c>
      <c r="D11" s="165" t="s">
        <v>99</v>
      </c>
      <c r="E11" s="218">
        <v>9</v>
      </c>
      <c r="F11" s="173"/>
      <c r="G11" s="174">
        <f t="shared" si="0"/>
        <v>0</v>
      </c>
      <c r="H11" s="31"/>
    </row>
    <row r="12" spans="1:8" ht="33" customHeight="1">
      <c r="A12" s="265"/>
      <c r="B12" s="17" t="s">
        <v>102</v>
      </c>
      <c r="C12" s="39" t="s">
        <v>103</v>
      </c>
      <c r="D12" s="165" t="s">
        <v>99</v>
      </c>
      <c r="E12" s="176">
        <v>1</v>
      </c>
      <c r="F12" s="173"/>
      <c r="G12" s="174">
        <f t="shared" si="0"/>
        <v>0</v>
      </c>
      <c r="H12" s="31"/>
    </row>
    <row r="13" spans="1:8" ht="30" customHeight="1">
      <c r="A13" s="265"/>
      <c r="B13" s="17" t="s">
        <v>104</v>
      </c>
      <c r="C13" s="39" t="s">
        <v>105</v>
      </c>
      <c r="D13" s="165" t="s">
        <v>99</v>
      </c>
      <c r="E13" s="176">
        <v>2</v>
      </c>
      <c r="F13" s="173"/>
      <c r="G13" s="174">
        <f t="shared" ref="G13:G17" si="1">IF(E13="","",ROUND(E13*F13,0))</f>
        <v>0</v>
      </c>
      <c r="H13" s="31"/>
    </row>
    <row r="14" spans="1:8" ht="48" customHeight="1">
      <c r="A14" s="265"/>
      <c r="B14" s="17" t="s">
        <v>106</v>
      </c>
      <c r="C14" s="39" t="s">
        <v>107</v>
      </c>
      <c r="D14" s="165" t="s">
        <v>99</v>
      </c>
      <c r="E14" s="176">
        <v>1</v>
      </c>
      <c r="F14" s="173"/>
      <c r="G14" s="174">
        <f t="shared" si="1"/>
        <v>0</v>
      </c>
      <c r="H14" s="31"/>
    </row>
    <row r="15" spans="1:8" ht="30" customHeight="1">
      <c r="A15" s="265"/>
      <c r="B15" s="17" t="s">
        <v>108</v>
      </c>
      <c r="C15" s="39" t="s">
        <v>109</v>
      </c>
      <c r="D15" s="165" t="s">
        <v>66</v>
      </c>
      <c r="E15" s="176">
        <v>4</v>
      </c>
      <c r="F15" s="173"/>
      <c r="G15" s="174">
        <f t="shared" si="1"/>
        <v>0</v>
      </c>
      <c r="H15" s="31"/>
    </row>
    <row r="16" spans="1:8" ht="30" customHeight="1">
      <c r="A16" s="265"/>
      <c r="B16" s="17" t="s">
        <v>110</v>
      </c>
      <c r="C16" s="39" t="s">
        <v>111</v>
      </c>
      <c r="D16" s="165" t="s">
        <v>112</v>
      </c>
      <c r="E16" s="179">
        <v>1</v>
      </c>
      <c r="F16" s="173"/>
      <c r="G16" s="174">
        <f t="shared" si="1"/>
        <v>0</v>
      </c>
      <c r="H16" s="31"/>
    </row>
    <row r="17" spans="1:8" ht="35.15" customHeight="1">
      <c r="A17" s="265"/>
      <c r="B17" s="17" t="s">
        <v>113</v>
      </c>
      <c r="C17" s="39" t="s">
        <v>114</v>
      </c>
      <c r="D17" s="165" t="s">
        <v>99</v>
      </c>
      <c r="E17" s="179">
        <v>1</v>
      </c>
      <c r="F17" s="173"/>
      <c r="G17" s="174">
        <f t="shared" si="1"/>
        <v>0</v>
      </c>
      <c r="H17" s="31"/>
    </row>
    <row r="18" spans="1:8" ht="30" customHeight="1">
      <c r="A18" s="265"/>
      <c r="B18" s="17" t="s">
        <v>115</v>
      </c>
      <c r="C18" s="85" t="s">
        <v>1447</v>
      </c>
      <c r="D18" s="165" t="s">
        <v>112</v>
      </c>
      <c r="E18" s="209">
        <v>213.15</v>
      </c>
      <c r="F18" s="173"/>
      <c r="G18" s="174">
        <f t="shared" si="0"/>
        <v>0</v>
      </c>
      <c r="H18" s="31"/>
    </row>
    <row r="19" spans="1:8" ht="30" customHeight="1">
      <c r="A19" s="265"/>
      <c r="B19" s="17" t="s">
        <v>116</v>
      </c>
      <c r="C19" s="85" t="s">
        <v>117</v>
      </c>
      <c r="D19" s="165" t="s">
        <v>112</v>
      </c>
      <c r="E19" s="209">
        <v>33.35</v>
      </c>
      <c r="F19" s="173"/>
      <c r="G19" s="174">
        <f t="shared" si="0"/>
        <v>0</v>
      </c>
      <c r="H19" s="31"/>
    </row>
    <row r="20" spans="1:8" ht="30" customHeight="1">
      <c r="A20" s="265"/>
      <c r="B20" s="17" t="s">
        <v>118</v>
      </c>
      <c r="C20" s="85" t="s">
        <v>1448</v>
      </c>
      <c r="D20" s="165" t="s">
        <v>112</v>
      </c>
      <c r="E20" s="209">
        <v>1133.9000000000001</v>
      </c>
      <c r="F20" s="173"/>
      <c r="G20" s="174">
        <f t="shared" si="0"/>
        <v>0</v>
      </c>
      <c r="H20" s="31"/>
    </row>
    <row r="21" spans="1:8" ht="30" customHeight="1">
      <c r="A21" s="265"/>
      <c r="B21" s="17" t="s">
        <v>120</v>
      </c>
      <c r="C21" s="85" t="s">
        <v>121</v>
      </c>
      <c r="D21" s="165" t="s">
        <v>112</v>
      </c>
      <c r="E21" s="179">
        <v>15.34</v>
      </c>
      <c r="F21" s="173"/>
      <c r="G21" s="174">
        <f t="shared" si="0"/>
        <v>0</v>
      </c>
      <c r="H21" s="31"/>
    </row>
    <row r="22" spans="1:8" ht="30" customHeight="1">
      <c r="A22" s="265"/>
      <c r="B22" s="17" t="s">
        <v>122</v>
      </c>
      <c r="C22" s="85" t="s">
        <v>123</v>
      </c>
      <c r="D22" s="165" t="s">
        <v>112</v>
      </c>
      <c r="E22" s="209">
        <v>194.83</v>
      </c>
      <c r="F22" s="173"/>
      <c r="G22" s="174">
        <f t="shared" si="0"/>
        <v>0</v>
      </c>
      <c r="H22" s="31"/>
    </row>
    <row r="23" spans="1:8" ht="30" customHeight="1">
      <c r="A23" s="265"/>
      <c r="B23" s="17" t="s">
        <v>124</v>
      </c>
      <c r="C23" s="85" t="s">
        <v>125</v>
      </c>
      <c r="D23" s="165" t="s">
        <v>112</v>
      </c>
      <c r="E23" s="209">
        <v>15</v>
      </c>
      <c r="F23" s="173"/>
      <c r="G23" s="174">
        <f t="shared" ref="G23" si="2">IF(E23="","",ROUND(E23*F23,0))</f>
        <v>0</v>
      </c>
      <c r="H23" s="31"/>
    </row>
    <row r="24" spans="1:8" ht="30" customHeight="1">
      <c r="A24" s="265"/>
      <c r="B24" s="17" t="s">
        <v>126</v>
      </c>
      <c r="C24" s="39" t="s">
        <v>127</v>
      </c>
      <c r="D24" s="165" t="s">
        <v>112</v>
      </c>
      <c r="E24" s="209">
        <v>280.70999999999998</v>
      </c>
      <c r="F24" s="173"/>
      <c r="G24" s="174">
        <f t="shared" si="0"/>
        <v>0</v>
      </c>
      <c r="H24" s="31"/>
    </row>
    <row r="25" spans="1:8" ht="30" customHeight="1">
      <c r="A25" s="265"/>
      <c r="B25" s="17" t="s">
        <v>128</v>
      </c>
      <c r="C25" s="39" t="s">
        <v>129</v>
      </c>
      <c r="D25" s="165"/>
      <c r="E25" s="179"/>
      <c r="F25" s="173"/>
      <c r="G25" s="174" t="str">
        <f t="shared" si="0"/>
        <v/>
      </c>
      <c r="H25" s="31"/>
    </row>
    <row r="26" spans="1:8" ht="30" customHeight="1">
      <c r="A26" s="265"/>
      <c r="B26" s="17" t="s">
        <v>43</v>
      </c>
      <c r="C26" s="39" t="s">
        <v>130</v>
      </c>
      <c r="D26" s="165" t="s">
        <v>112</v>
      </c>
      <c r="E26" s="209">
        <v>37.54</v>
      </c>
      <c r="F26" s="173"/>
      <c r="G26" s="174">
        <f t="shared" si="0"/>
        <v>0</v>
      </c>
      <c r="H26" s="31"/>
    </row>
    <row r="27" spans="1:8" ht="30" customHeight="1">
      <c r="A27" s="265"/>
      <c r="B27" s="17" t="s">
        <v>45</v>
      </c>
      <c r="C27" s="39" t="s">
        <v>1424</v>
      </c>
      <c r="D27" s="165" t="s">
        <v>112</v>
      </c>
      <c r="E27" s="209">
        <v>108.86</v>
      </c>
      <c r="F27" s="173"/>
      <c r="G27" s="174">
        <f t="shared" si="0"/>
        <v>0</v>
      </c>
      <c r="H27" s="31"/>
    </row>
    <row r="28" spans="1:8" ht="30" customHeight="1">
      <c r="A28" s="265"/>
      <c r="B28" s="17" t="s">
        <v>47</v>
      </c>
      <c r="C28" s="39" t="s">
        <v>131</v>
      </c>
      <c r="D28" s="165" t="s">
        <v>112</v>
      </c>
      <c r="E28" s="179">
        <v>1</v>
      </c>
      <c r="F28" s="173"/>
      <c r="G28" s="174">
        <f t="shared" si="0"/>
        <v>0</v>
      </c>
      <c r="H28" s="31"/>
    </row>
    <row r="29" spans="1:8" ht="30" customHeight="1">
      <c r="A29" s="265"/>
      <c r="B29" s="86" t="s">
        <v>132</v>
      </c>
      <c r="C29" s="87" t="s">
        <v>133</v>
      </c>
      <c r="D29" s="224" t="s">
        <v>31</v>
      </c>
      <c r="E29" s="179">
        <v>80.14</v>
      </c>
      <c r="F29" s="225"/>
      <c r="G29" s="174">
        <f t="shared" si="0"/>
        <v>0</v>
      </c>
      <c r="H29" s="31"/>
    </row>
    <row r="30" spans="1:8" ht="30" customHeight="1">
      <c r="A30" s="265"/>
      <c r="B30" s="17" t="s">
        <v>134</v>
      </c>
      <c r="C30" s="39" t="s">
        <v>135</v>
      </c>
      <c r="D30" s="165"/>
      <c r="E30" s="179"/>
      <c r="F30" s="173"/>
      <c r="G30" s="174" t="str">
        <f t="shared" si="0"/>
        <v/>
      </c>
      <c r="H30" s="31"/>
    </row>
    <row r="31" spans="1:8" ht="30" customHeight="1">
      <c r="A31" s="265"/>
      <c r="B31" s="17" t="s">
        <v>45</v>
      </c>
      <c r="C31" s="39" t="s">
        <v>1449</v>
      </c>
      <c r="D31" s="165" t="s">
        <v>112</v>
      </c>
      <c r="E31" s="179">
        <v>1</v>
      </c>
      <c r="F31" s="173"/>
      <c r="G31" s="174">
        <f t="shared" si="0"/>
        <v>0</v>
      </c>
      <c r="H31" s="31"/>
    </row>
    <row r="32" spans="1:8" ht="30" customHeight="1">
      <c r="A32" s="265"/>
      <c r="B32" s="17" t="s">
        <v>1466</v>
      </c>
      <c r="C32" s="88" t="s">
        <v>1467</v>
      </c>
      <c r="D32" s="165" t="s">
        <v>112</v>
      </c>
      <c r="E32" s="179">
        <v>797.14</v>
      </c>
      <c r="F32" s="173"/>
      <c r="G32" s="174">
        <f t="shared" si="0"/>
        <v>0</v>
      </c>
      <c r="H32" s="31"/>
    </row>
    <row r="33" spans="1:8" ht="30" customHeight="1">
      <c r="A33" s="265"/>
      <c r="B33" s="17" t="s">
        <v>136</v>
      </c>
      <c r="C33" s="39" t="s">
        <v>137</v>
      </c>
      <c r="D33" s="165" t="s">
        <v>31</v>
      </c>
      <c r="E33" s="179">
        <v>186.86</v>
      </c>
      <c r="F33" s="173"/>
      <c r="G33" s="174">
        <f t="shared" si="0"/>
        <v>0</v>
      </c>
      <c r="H33" s="31"/>
    </row>
    <row r="34" spans="1:8" ht="30" customHeight="1">
      <c r="A34" s="265"/>
      <c r="B34" s="17" t="s">
        <v>138</v>
      </c>
      <c r="C34" s="39" t="s">
        <v>139</v>
      </c>
      <c r="D34" s="165"/>
      <c r="E34" s="179"/>
      <c r="F34" s="173"/>
      <c r="G34" s="174" t="str">
        <f t="shared" si="0"/>
        <v/>
      </c>
      <c r="H34" s="31"/>
    </row>
    <row r="35" spans="1:8" ht="30" customHeight="1">
      <c r="A35" s="265"/>
      <c r="B35" s="17" t="s">
        <v>43</v>
      </c>
      <c r="C35" s="39" t="s">
        <v>1425</v>
      </c>
      <c r="D35" s="165" t="s">
        <v>112</v>
      </c>
      <c r="E35" s="179">
        <v>1</v>
      </c>
      <c r="F35" s="173"/>
      <c r="G35" s="174">
        <f t="shared" si="0"/>
        <v>0</v>
      </c>
      <c r="H35" s="31"/>
    </row>
    <row r="36" spans="1:8" ht="30" customHeight="1">
      <c r="A36" s="265"/>
      <c r="B36" s="17" t="s">
        <v>45</v>
      </c>
      <c r="C36" s="39" t="s">
        <v>1426</v>
      </c>
      <c r="D36" s="165" t="s">
        <v>112</v>
      </c>
      <c r="E36" s="179">
        <v>1</v>
      </c>
      <c r="F36" s="173"/>
      <c r="G36" s="174">
        <f t="shared" si="0"/>
        <v>0</v>
      </c>
      <c r="H36" s="31"/>
    </row>
    <row r="37" spans="1:8" ht="30" customHeight="1">
      <c r="A37" s="265"/>
      <c r="B37" s="17" t="s">
        <v>47</v>
      </c>
      <c r="C37" s="39" t="s">
        <v>1427</v>
      </c>
      <c r="D37" s="165" t="s">
        <v>112</v>
      </c>
      <c r="E37" s="209">
        <v>29.37</v>
      </c>
      <c r="F37" s="173"/>
      <c r="G37" s="174">
        <f t="shared" si="0"/>
        <v>0</v>
      </c>
      <c r="H37" s="31"/>
    </row>
    <row r="38" spans="1:8" ht="30" customHeight="1">
      <c r="A38" s="265"/>
      <c r="B38" s="17" t="s">
        <v>54</v>
      </c>
      <c r="C38" s="39" t="s">
        <v>1428</v>
      </c>
      <c r="D38" s="165" t="s">
        <v>112</v>
      </c>
      <c r="E38" s="209">
        <v>18.72</v>
      </c>
      <c r="F38" s="173"/>
      <c r="G38" s="174">
        <f t="shared" si="0"/>
        <v>0</v>
      </c>
      <c r="H38" s="31"/>
    </row>
    <row r="39" spans="1:8" ht="30" customHeight="1">
      <c r="A39" s="265"/>
      <c r="B39" s="17" t="s">
        <v>140</v>
      </c>
      <c r="C39" s="39" t="s">
        <v>376</v>
      </c>
      <c r="D39" s="165" t="s">
        <v>141</v>
      </c>
      <c r="E39" s="179">
        <v>25.71</v>
      </c>
      <c r="F39" s="173"/>
      <c r="G39" s="174">
        <f t="shared" si="0"/>
        <v>0</v>
      </c>
      <c r="H39" s="31"/>
    </row>
    <row r="40" spans="1:8" ht="30" customHeight="1">
      <c r="A40" s="265"/>
      <c r="B40" s="17" t="s">
        <v>142</v>
      </c>
      <c r="C40" s="39" t="s">
        <v>143</v>
      </c>
      <c r="D40" s="165" t="s">
        <v>141</v>
      </c>
      <c r="E40" s="179">
        <v>151.71</v>
      </c>
      <c r="F40" s="173"/>
      <c r="G40" s="174">
        <f t="shared" si="0"/>
        <v>0</v>
      </c>
      <c r="H40" s="31"/>
    </row>
    <row r="41" spans="1:8" ht="30" customHeight="1">
      <c r="A41" s="265"/>
      <c r="B41" s="17" t="s">
        <v>144</v>
      </c>
      <c r="C41" s="39" t="s">
        <v>145</v>
      </c>
      <c r="D41" s="165"/>
      <c r="E41" s="179"/>
      <c r="F41" s="173"/>
      <c r="G41" s="174" t="str">
        <f t="shared" si="0"/>
        <v/>
      </c>
      <c r="H41" s="31"/>
    </row>
    <row r="42" spans="1:8" ht="33" customHeight="1">
      <c r="A42" s="265"/>
      <c r="B42" s="17" t="s">
        <v>43</v>
      </c>
      <c r="C42" s="39" t="s">
        <v>146</v>
      </c>
      <c r="D42" s="165" t="s">
        <v>1452</v>
      </c>
      <c r="E42" s="179">
        <v>6.43</v>
      </c>
      <c r="F42" s="173"/>
      <c r="G42" s="174">
        <f t="shared" si="0"/>
        <v>0</v>
      </c>
      <c r="H42" s="31"/>
    </row>
    <row r="43" spans="1:8" ht="33" customHeight="1">
      <c r="A43" s="265"/>
      <c r="B43" s="17" t="s">
        <v>147</v>
      </c>
      <c r="C43" s="39" t="s">
        <v>148</v>
      </c>
      <c r="D43" s="165" t="s">
        <v>31</v>
      </c>
      <c r="E43" s="179">
        <v>1</v>
      </c>
      <c r="F43" s="173"/>
      <c r="G43" s="174">
        <f t="shared" si="0"/>
        <v>0</v>
      </c>
      <c r="H43" s="31"/>
    </row>
    <row r="44" spans="1:8" ht="30" customHeight="1">
      <c r="A44" s="265"/>
      <c r="B44" s="17" t="s">
        <v>149</v>
      </c>
      <c r="C44" s="39" t="s">
        <v>150</v>
      </c>
      <c r="D44" s="165"/>
      <c r="E44" s="179"/>
      <c r="F44" s="173"/>
      <c r="G44" s="174" t="str">
        <f t="shared" si="0"/>
        <v/>
      </c>
      <c r="H44" s="31"/>
    </row>
    <row r="45" spans="1:8" ht="33" customHeight="1">
      <c r="A45" s="265"/>
      <c r="B45" s="17" t="s">
        <v>43</v>
      </c>
      <c r="C45" s="39" t="s">
        <v>151</v>
      </c>
      <c r="D45" s="165" t="s">
        <v>31</v>
      </c>
      <c r="E45" s="179">
        <v>1</v>
      </c>
      <c r="F45" s="173"/>
      <c r="G45" s="174">
        <f t="shared" si="0"/>
        <v>0</v>
      </c>
      <c r="H45" s="31"/>
    </row>
    <row r="46" spans="1:8" ht="33" customHeight="1">
      <c r="A46" s="265"/>
      <c r="B46" s="17" t="s">
        <v>152</v>
      </c>
      <c r="C46" s="39" t="s">
        <v>153</v>
      </c>
      <c r="D46" s="165" t="s">
        <v>31</v>
      </c>
      <c r="E46" s="179">
        <v>165.86</v>
      </c>
      <c r="F46" s="173"/>
      <c r="G46" s="174">
        <f t="shared" si="0"/>
        <v>0</v>
      </c>
      <c r="H46" s="31"/>
    </row>
    <row r="47" spans="1:8" ht="30" customHeight="1">
      <c r="A47" s="265"/>
      <c r="B47" s="17" t="s">
        <v>154</v>
      </c>
      <c r="C47" s="39" t="s">
        <v>155</v>
      </c>
      <c r="D47" s="165"/>
      <c r="E47" s="179"/>
      <c r="F47" s="173"/>
      <c r="G47" s="174" t="str">
        <f t="shared" si="0"/>
        <v/>
      </c>
      <c r="H47" s="31"/>
    </row>
    <row r="48" spans="1:8" ht="33" customHeight="1">
      <c r="A48" s="265"/>
      <c r="B48" s="17" t="s">
        <v>43</v>
      </c>
      <c r="C48" s="39" t="s">
        <v>1450</v>
      </c>
      <c r="D48" s="165" t="s">
        <v>31</v>
      </c>
      <c r="E48" s="179">
        <v>1</v>
      </c>
      <c r="F48" s="173"/>
      <c r="G48" s="174">
        <f t="shared" si="0"/>
        <v>0</v>
      </c>
      <c r="H48" s="31"/>
    </row>
    <row r="49" spans="1:8" ht="30" customHeight="1">
      <c r="A49" s="265"/>
      <c r="B49" s="17" t="s">
        <v>156</v>
      </c>
      <c r="C49" s="39" t="s">
        <v>157</v>
      </c>
      <c r="D49" s="165"/>
      <c r="E49" s="179"/>
      <c r="F49" s="173"/>
      <c r="G49" s="174" t="str">
        <f t="shared" si="0"/>
        <v/>
      </c>
      <c r="H49" s="31"/>
    </row>
    <row r="50" spans="1:8" ht="30" customHeight="1">
      <c r="A50" s="265"/>
      <c r="B50" s="17" t="s">
        <v>43</v>
      </c>
      <c r="C50" s="39" t="s">
        <v>1429</v>
      </c>
      <c r="D50" s="165" t="s">
        <v>158</v>
      </c>
      <c r="E50" s="179">
        <v>80.14</v>
      </c>
      <c r="F50" s="173"/>
      <c r="G50" s="174">
        <f t="shared" si="0"/>
        <v>0</v>
      </c>
      <c r="H50" s="31"/>
    </row>
    <row r="51" spans="1:8" ht="30" customHeight="1">
      <c r="A51" s="265"/>
      <c r="B51" s="17" t="s">
        <v>45</v>
      </c>
      <c r="C51" s="39" t="s">
        <v>1430</v>
      </c>
      <c r="D51" s="165" t="s">
        <v>158</v>
      </c>
      <c r="E51" s="179">
        <v>22.71</v>
      </c>
      <c r="F51" s="173"/>
      <c r="G51" s="174">
        <f t="shared" si="0"/>
        <v>0</v>
      </c>
      <c r="H51" s="31"/>
    </row>
    <row r="52" spans="1:8" ht="30" customHeight="1">
      <c r="A52" s="265"/>
      <c r="B52" s="17" t="s">
        <v>47</v>
      </c>
      <c r="C52" s="39" t="s">
        <v>1431</v>
      </c>
      <c r="D52" s="165" t="s">
        <v>158</v>
      </c>
      <c r="E52" s="179">
        <v>1</v>
      </c>
      <c r="F52" s="173"/>
      <c r="G52" s="174">
        <f t="shared" si="0"/>
        <v>0</v>
      </c>
      <c r="H52" s="31"/>
    </row>
    <row r="53" spans="1:8" ht="30" customHeight="1">
      <c r="A53" s="265"/>
      <c r="B53" s="17" t="s">
        <v>54</v>
      </c>
      <c r="C53" s="39" t="s">
        <v>1432</v>
      </c>
      <c r="D53" s="165" t="s">
        <v>158</v>
      </c>
      <c r="E53" s="179">
        <v>12.86</v>
      </c>
      <c r="F53" s="173"/>
      <c r="G53" s="174">
        <f t="shared" si="0"/>
        <v>0</v>
      </c>
      <c r="H53" s="31"/>
    </row>
    <row r="54" spans="1:8" ht="30" customHeight="1">
      <c r="A54" s="265"/>
      <c r="B54" s="17" t="s">
        <v>142</v>
      </c>
      <c r="C54" s="39" t="s">
        <v>1433</v>
      </c>
      <c r="D54" s="165" t="s">
        <v>158</v>
      </c>
      <c r="E54" s="179">
        <v>4.29</v>
      </c>
      <c r="F54" s="173"/>
      <c r="G54" s="174">
        <f t="shared" si="0"/>
        <v>0</v>
      </c>
      <c r="H54" s="31"/>
    </row>
    <row r="55" spans="1:8" ht="30" customHeight="1">
      <c r="A55" s="265"/>
      <c r="B55" s="17" t="s">
        <v>1462</v>
      </c>
      <c r="C55" s="39" t="s">
        <v>1463</v>
      </c>
      <c r="D55" s="165" t="s">
        <v>1452</v>
      </c>
      <c r="E55" s="179">
        <v>25.71</v>
      </c>
      <c r="F55" s="173"/>
      <c r="G55" s="174">
        <f t="shared" si="0"/>
        <v>0</v>
      </c>
      <c r="H55" s="31"/>
    </row>
    <row r="56" spans="1:8" ht="30" customHeight="1">
      <c r="A56" s="265"/>
      <c r="B56" s="17" t="s">
        <v>159</v>
      </c>
      <c r="C56" s="39" t="s">
        <v>160</v>
      </c>
      <c r="D56" s="165"/>
      <c r="E56" s="179"/>
      <c r="F56" s="173"/>
      <c r="G56" s="174" t="str">
        <f t="shared" ref="G56:G62" si="3">IF(E56="","",ROUND(E56*F56,0))</f>
        <v/>
      </c>
      <c r="H56" s="31"/>
    </row>
    <row r="57" spans="1:8" ht="30" customHeight="1">
      <c r="A57" s="265"/>
      <c r="B57" s="17" t="s">
        <v>43</v>
      </c>
      <c r="C57" s="39" t="s">
        <v>1434</v>
      </c>
      <c r="D57" s="165" t="s">
        <v>158</v>
      </c>
      <c r="E57" s="179">
        <v>15</v>
      </c>
      <c r="F57" s="173"/>
      <c r="G57" s="174">
        <f t="shared" si="3"/>
        <v>0</v>
      </c>
      <c r="H57" s="31"/>
    </row>
    <row r="58" spans="1:8" ht="30" customHeight="1">
      <c r="A58" s="265"/>
      <c r="B58" s="17" t="s">
        <v>45</v>
      </c>
      <c r="C58" s="39" t="s">
        <v>161</v>
      </c>
      <c r="D58" s="165" t="s">
        <v>158</v>
      </c>
      <c r="E58" s="179">
        <v>1</v>
      </c>
      <c r="F58" s="173"/>
      <c r="G58" s="174">
        <f t="shared" si="3"/>
        <v>0</v>
      </c>
      <c r="H58" s="31"/>
    </row>
    <row r="59" spans="1:8" ht="30" customHeight="1">
      <c r="A59" s="265"/>
      <c r="B59" s="17" t="s">
        <v>47</v>
      </c>
      <c r="C59" s="39" t="s">
        <v>162</v>
      </c>
      <c r="D59" s="165" t="s">
        <v>158</v>
      </c>
      <c r="E59" s="179">
        <v>1</v>
      </c>
      <c r="F59" s="173"/>
      <c r="G59" s="174">
        <f t="shared" si="3"/>
        <v>0</v>
      </c>
      <c r="H59" s="31"/>
    </row>
    <row r="60" spans="1:8" ht="30" customHeight="1">
      <c r="A60" s="265"/>
      <c r="B60" s="17" t="s">
        <v>1464</v>
      </c>
      <c r="C60" s="39" t="s">
        <v>1465</v>
      </c>
      <c r="D60" s="165" t="s">
        <v>1452</v>
      </c>
      <c r="E60" s="179">
        <v>23.57</v>
      </c>
      <c r="F60" s="173"/>
      <c r="G60" s="174">
        <f t="shared" si="3"/>
        <v>0</v>
      </c>
      <c r="H60" s="31"/>
    </row>
    <row r="61" spans="1:8" ht="30" customHeight="1">
      <c r="A61" s="265"/>
      <c r="B61" s="17" t="s">
        <v>163</v>
      </c>
      <c r="C61" s="39" t="s">
        <v>164</v>
      </c>
      <c r="D61" s="165"/>
      <c r="E61" s="179"/>
      <c r="F61" s="173"/>
      <c r="G61" s="174" t="str">
        <f t="shared" si="3"/>
        <v/>
      </c>
      <c r="H61" s="31"/>
    </row>
    <row r="62" spans="1:8" ht="30" customHeight="1">
      <c r="A62" s="265"/>
      <c r="B62" s="17" t="s">
        <v>43</v>
      </c>
      <c r="C62" s="39" t="s">
        <v>165</v>
      </c>
      <c r="D62" s="165" t="s">
        <v>158</v>
      </c>
      <c r="E62" s="209">
        <v>1</v>
      </c>
      <c r="F62" s="173"/>
      <c r="G62" s="174">
        <f t="shared" si="3"/>
        <v>0</v>
      </c>
      <c r="H62" s="31"/>
    </row>
    <row r="63" spans="1:8" ht="30" customHeight="1">
      <c r="A63" s="265"/>
      <c r="B63" s="17" t="s">
        <v>166</v>
      </c>
      <c r="C63" s="39" t="s">
        <v>167</v>
      </c>
      <c r="D63" s="165"/>
      <c r="E63" s="179"/>
      <c r="F63" s="173"/>
      <c r="G63" s="174" t="str">
        <f t="shared" si="0"/>
        <v/>
      </c>
      <c r="H63" s="31"/>
    </row>
    <row r="64" spans="1:8" ht="30" customHeight="1">
      <c r="A64" s="265"/>
      <c r="B64" s="17" t="s">
        <v>43</v>
      </c>
      <c r="C64" s="39" t="s">
        <v>168</v>
      </c>
      <c r="D64" s="165" t="s">
        <v>112</v>
      </c>
      <c r="E64" s="179">
        <v>1</v>
      </c>
      <c r="F64" s="173"/>
      <c r="G64" s="174">
        <f t="shared" si="0"/>
        <v>0</v>
      </c>
      <c r="H64" s="31"/>
    </row>
    <row r="65" spans="1:8" ht="30" customHeight="1">
      <c r="A65" s="265"/>
      <c r="B65" s="17" t="s">
        <v>169</v>
      </c>
      <c r="C65" s="39" t="s">
        <v>170</v>
      </c>
      <c r="D65" s="165"/>
      <c r="E65" s="179"/>
      <c r="F65" s="173"/>
      <c r="G65" s="174" t="str">
        <f t="shared" si="0"/>
        <v/>
      </c>
      <c r="H65" s="31"/>
    </row>
    <row r="66" spans="1:8" ht="30" customHeight="1">
      <c r="A66" s="265"/>
      <c r="B66" s="17" t="s">
        <v>43</v>
      </c>
      <c r="C66" s="39" t="s">
        <v>171</v>
      </c>
      <c r="D66" s="165" t="s">
        <v>158</v>
      </c>
      <c r="E66" s="179">
        <v>49.29</v>
      </c>
      <c r="F66" s="173"/>
      <c r="G66" s="174">
        <f t="shared" si="0"/>
        <v>0</v>
      </c>
      <c r="H66" s="31"/>
    </row>
    <row r="67" spans="1:8" ht="30" customHeight="1">
      <c r="A67" s="265"/>
      <c r="B67" s="17" t="s">
        <v>45</v>
      </c>
      <c r="C67" s="39" t="s">
        <v>172</v>
      </c>
      <c r="D67" s="165" t="s">
        <v>158</v>
      </c>
      <c r="E67" s="179">
        <v>19.29</v>
      </c>
      <c r="F67" s="173"/>
      <c r="G67" s="174">
        <f t="shared" si="0"/>
        <v>0</v>
      </c>
      <c r="H67" s="31"/>
    </row>
    <row r="68" spans="1:8" ht="30" customHeight="1">
      <c r="A68" s="265"/>
      <c r="B68" s="17" t="s">
        <v>47</v>
      </c>
      <c r="C68" s="39" t="s">
        <v>173</v>
      </c>
      <c r="D68" s="165" t="s">
        <v>158</v>
      </c>
      <c r="E68" s="209">
        <v>134.57</v>
      </c>
      <c r="F68" s="173"/>
      <c r="G68" s="174">
        <f t="shared" si="0"/>
        <v>0</v>
      </c>
      <c r="H68" s="31"/>
    </row>
    <row r="69" spans="1:8" ht="30" customHeight="1">
      <c r="A69" s="265"/>
      <c r="B69" s="17" t="s">
        <v>54</v>
      </c>
      <c r="C69" s="90" t="s">
        <v>174</v>
      </c>
      <c r="D69" s="165" t="s">
        <v>158</v>
      </c>
      <c r="E69" s="179">
        <v>1</v>
      </c>
      <c r="F69" s="173"/>
      <c r="G69" s="174">
        <f t="shared" si="0"/>
        <v>0</v>
      </c>
      <c r="H69" s="31"/>
    </row>
    <row r="70" spans="1:8" ht="30" customHeight="1">
      <c r="A70" s="265"/>
      <c r="B70" s="17" t="s">
        <v>140</v>
      </c>
      <c r="C70" s="90" t="s">
        <v>175</v>
      </c>
      <c r="D70" s="165" t="s">
        <v>158</v>
      </c>
      <c r="E70" s="179">
        <v>1</v>
      </c>
      <c r="F70" s="173"/>
      <c r="G70" s="174">
        <f t="shared" si="0"/>
        <v>0</v>
      </c>
      <c r="H70" s="31"/>
    </row>
    <row r="71" spans="1:8" ht="30" customHeight="1">
      <c r="A71" s="265"/>
      <c r="B71" s="17" t="s">
        <v>142</v>
      </c>
      <c r="C71" s="90" t="s">
        <v>176</v>
      </c>
      <c r="D71" s="165" t="s">
        <v>158</v>
      </c>
      <c r="E71" s="179">
        <v>1</v>
      </c>
      <c r="F71" s="173"/>
      <c r="G71" s="174">
        <f t="shared" si="0"/>
        <v>0</v>
      </c>
      <c r="H71" s="31"/>
    </row>
    <row r="72" spans="1:8" ht="30" customHeight="1">
      <c r="A72" s="265"/>
      <c r="B72" s="17" t="s">
        <v>57</v>
      </c>
      <c r="C72" s="39" t="s">
        <v>177</v>
      </c>
      <c r="D72" s="165" t="s">
        <v>158</v>
      </c>
      <c r="E72" s="179">
        <v>1</v>
      </c>
      <c r="F72" s="173"/>
      <c r="G72" s="174">
        <f t="shared" si="0"/>
        <v>0</v>
      </c>
      <c r="H72" s="31"/>
    </row>
    <row r="73" spans="1:8" ht="30" customHeight="1">
      <c r="A73" s="265"/>
      <c r="B73" s="17" t="s">
        <v>178</v>
      </c>
      <c r="C73" s="39" t="s">
        <v>179</v>
      </c>
      <c r="D73" s="165" t="s">
        <v>158</v>
      </c>
      <c r="E73" s="179">
        <v>1</v>
      </c>
      <c r="F73" s="173"/>
      <c r="G73" s="174">
        <f t="shared" si="0"/>
        <v>0</v>
      </c>
      <c r="H73" s="31"/>
    </row>
    <row r="74" spans="1:8" ht="30" customHeight="1">
      <c r="A74" s="265"/>
      <c r="B74" s="17" t="s">
        <v>180</v>
      </c>
      <c r="C74" s="39" t="s">
        <v>181</v>
      </c>
      <c r="D74" s="165" t="s">
        <v>1451</v>
      </c>
      <c r="E74" s="176">
        <v>21</v>
      </c>
      <c r="F74" s="173"/>
      <c r="G74" s="174">
        <f t="shared" si="0"/>
        <v>0</v>
      </c>
      <c r="H74" s="31"/>
    </row>
    <row r="75" spans="1:8" s="91" customFormat="1" ht="33" customHeight="1">
      <c r="A75" s="265"/>
      <c r="B75" s="17" t="s">
        <v>182</v>
      </c>
      <c r="C75" s="39" t="s">
        <v>1505</v>
      </c>
      <c r="D75" s="165" t="s">
        <v>31</v>
      </c>
      <c r="E75" s="179">
        <v>1</v>
      </c>
      <c r="F75" s="173"/>
      <c r="G75" s="174">
        <f t="shared" si="0"/>
        <v>0</v>
      </c>
      <c r="H75" s="31"/>
    </row>
    <row r="76" spans="1:8" s="91" customFormat="1" ht="30" customHeight="1">
      <c r="A76" s="265"/>
      <c r="B76" s="17" t="s">
        <v>183</v>
      </c>
      <c r="C76" s="39" t="s">
        <v>184</v>
      </c>
      <c r="D76" s="165" t="s">
        <v>31</v>
      </c>
      <c r="E76" s="179">
        <v>1</v>
      </c>
      <c r="F76" s="173"/>
      <c r="G76" s="174">
        <f t="shared" si="0"/>
        <v>0</v>
      </c>
      <c r="H76" s="31"/>
    </row>
    <row r="77" spans="1:8" s="91" customFormat="1" ht="30" customHeight="1">
      <c r="A77" s="265"/>
      <c r="B77" s="17" t="s">
        <v>185</v>
      </c>
      <c r="C77" s="39" t="s">
        <v>186</v>
      </c>
      <c r="D77" s="165" t="s">
        <v>1452</v>
      </c>
      <c r="E77" s="179">
        <v>1</v>
      </c>
      <c r="F77" s="173"/>
      <c r="G77" s="174">
        <f t="shared" si="0"/>
        <v>0</v>
      </c>
      <c r="H77" s="31"/>
    </row>
    <row r="78" spans="1:8" s="91" customFormat="1" ht="30" customHeight="1">
      <c r="A78" s="265"/>
      <c r="B78" s="17" t="s">
        <v>187</v>
      </c>
      <c r="C78" s="39" t="s">
        <v>1435</v>
      </c>
      <c r="D78" s="165" t="s">
        <v>31</v>
      </c>
      <c r="E78" s="209">
        <v>63.11</v>
      </c>
      <c r="F78" s="173"/>
      <c r="G78" s="174">
        <f t="shared" si="0"/>
        <v>0</v>
      </c>
      <c r="H78" s="31"/>
    </row>
    <row r="79" spans="1:8" s="91" customFormat="1" ht="30" customHeight="1">
      <c r="A79" s="265"/>
      <c r="B79" s="17" t="s">
        <v>188</v>
      </c>
      <c r="C79" s="39" t="s">
        <v>189</v>
      </c>
      <c r="D79" s="165" t="s">
        <v>112</v>
      </c>
      <c r="E79" s="209">
        <v>15</v>
      </c>
      <c r="F79" s="173"/>
      <c r="G79" s="174">
        <f t="shared" si="0"/>
        <v>0</v>
      </c>
      <c r="H79" s="31"/>
    </row>
    <row r="80" spans="1:8" s="91" customFormat="1" ht="30" customHeight="1">
      <c r="A80" s="265"/>
      <c r="B80" s="17" t="s">
        <v>190</v>
      </c>
      <c r="C80" s="39" t="s">
        <v>191</v>
      </c>
      <c r="D80" s="165" t="s">
        <v>112</v>
      </c>
      <c r="E80" s="179">
        <v>1</v>
      </c>
      <c r="F80" s="173"/>
      <c r="G80" s="174">
        <f t="shared" si="0"/>
        <v>0</v>
      </c>
      <c r="H80" s="31"/>
    </row>
    <row r="81" spans="1:8" s="91" customFormat="1" ht="30" customHeight="1">
      <c r="A81" s="265"/>
      <c r="B81" s="17" t="s">
        <v>192</v>
      </c>
      <c r="C81" s="39" t="s">
        <v>193</v>
      </c>
      <c r="D81" s="165" t="s">
        <v>31</v>
      </c>
      <c r="E81" s="179">
        <v>1</v>
      </c>
      <c r="F81" s="173"/>
      <c r="G81" s="174">
        <f t="shared" si="0"/>
        <v>0</v>
      </c>
      <c r="H81" s="31"/>
    </row>
    <row r="82" spans="1:8" ht="30" customHeight="1">
      <c r="A82" s="265"/>
      <c r="B82" s="17" t="s">
        <v>194</v>
      </c>
      <c r="C82" s="39" t="s">
        <v>195</v>
      </c>
      <c r="D82" s="165"/>
      <c r="E82" s="179"/>
      <c r="F82" s="173"/>
      <c r="G82" s="174" t="str">
        <f t="shared" si="0"/>
        <v/>
      </c>
      <c r="H82" s="31"/>
    </row>
    <row r="83" spans="1:8" ht="30" customHeight="1">
      <c r="A83" s="265"/>
      <c r="B83" s="17" t="s">
        <v>43</v>
      </c>
      <c r="C83" s="39" t="s">
        <v>196</v>
      </c>
      <c r="D83" s="165" t="s">
        <v>112</v>
      </c>
      <c r="E83" s="209">
        <v>1</v>
      </c>
      <c r="F83" s="173"/>
      <c r="G83" s="174">
        <f t="shared" si="0"/>
        <v>0</v>
      </c>
      <c r="H83" s="31"/>
    </row>
    <row r="84" spans="1:8" ht="30" customHeight="1">
      <c r="A84" s="265"/>
      <c r="B84" s="17" t="s">
        <v>45</v>
      </c>
      <c r="C84" s="39" t="s">
        <v>197</v>
      </c>
      <c r="D84" s="165" t="s">
        <v>112</v>
      </c>
      <c r="E84" s="179">
        <v>1</v>
      </c>
      <c r="F84" s="173"/>
      <c r="G84" s="174">
        <f t="shared" si="0"/>
        <v>0</v>
      </c>
      <c r="H84" s="31"/>
    </row>
    <row r="85" spans="1:8" ht="30" customHeight="1">
      <c r="A85" s="265"/>
      <c r="B85" s="17" t="s">
        <v>47</v>
      </c>
      <c r="C85" s="39" t="s">
        <v>198</v>
      </c>
      <c r="D85" s="165" t="s">
        <v>112</v>
      </c>
      <c r="E85" s="179">
        <v>1</v>
      </c>
      <c r="F85" s="173"/>
      <c r="G85" s="174">
        <f t="shared" si="0"/>
        <v>0</v>
      </c>
      <c r="H85" s="31"/>
    </row>
    <row r="86" spans="1:8" ht="30" customHeight="1">
      <c r="A86" s="265"/>
      <c r="B86" s="17" t="s">
        <v>199</v>
      </c>
      <c r="C86" s="39" t="s">
        <v>1436</v>
      </c>
      <c r="D86" s="165" t="s">
        <v>112</v>
      </c>
      <c r="E86" s="209">
        <v>24.9</v>
      </c>
      <c r="F86" s="173"/>
      <c r="G86" s="174">
        <f t="shared" si="0"/>
        <v>0</v>
      </c>
      <c r="H86" s="31"/>
    </row>
    <row r="87" spans="1:8" ht="30" customHeight="1">
      <c r="A87" s="265"/>
      <c r="B87" s="17" t="s">
        <v>200</v>
      </c>
      <c r="C87" s="39" t="s">
        <v>1453</v>
      </c>
      <c r="D87" s="165" t="s">
        <v>112</v>
      </c>
      <c r="E87" s="179">
        <v>1</v>
      </c>
      <c r="F87" s="173"/>
      <c r="G87" s="174">
        <f t="shared" ref="G87:G231" si="4">IF(E87="","",ROUND(E87*F87,0))</f>
        <v>0</v>
      </c>
      <c r="H87" s="31"/>
    </row>
    <row r="88" spans="1:8" ht="30" customHeight="1">
      <c r="A88" s="265"/>
      <c r="B88" s="17" t="s">
        <v>201</v>
      </c>
      <c r="C88" s="39" t="s">
        <v>1454</v>
      </c>
      <c r="D88" s="165" t="s">
        <v>112</v>
      </c>
      <c r="E88" s="179">
        <v>1</v>
      </c>
      <c r="F88" s="173"/>
      <c r="G88" s="174">
        <f t="shared" si="4"/>
        <v>0</v>
      </c>
      <c r="H88" s="31"/>
    </row>
    <row r="89" spans="1:8" ht="30" customHeight="1">
      <c r="A89" s="265"/>
      <c r="B89" s="17" t="s">
        <v>202</v>
      </c>
      <c r="C89" s="39" t="s">
        <v>203</v>
      </c>
      <c r="D89" s="165" t="s">
        <v>158</v>
      </c>
      <c r="E89" s="179">
        <v>1</v>
      </c>
      <c r="F89" s="173"/>
      <c r="G89" s="174">
        <f t="shared" si="4"/>
        <v>0</v>
      </c>
      <c r="H89" s="31"/>
    </row>
    <row r="90" spans="1:8" ht="30" customHeight="1">
      <c r="A90" s="265"/>
      <c r="B90" s="17" t="s">
        <v>204</v>
      </c>
      <c r="C90" s="39" t="s">
        <v>205</v>
      </c>
      <c r="D90" s="165" t="s">
        <v>31</v>
      </c>
      <c r="E90" s="179">
        <v>1</v>
      </c>
      <c r="F90" s="173"/>
      <c r="G90" s="174">
        <f t="shared" si="4"/>
        <v>0</v>
      </c>
      <c r="H90" s="31"/>
    </row>
    <row r="91" spans="1:8" ht="30" customHeight="1">
      <c r="A91" s="265"/>
      <c r="B91" s="17" t="s">
        <v>206</v>
      </c>
      <c r="C91" s="39" t="s">
        <v>207</v>
      </c>
      <c r="D91" s="165" t="s">
        <v>31</v>
      </c>
      <c r="E91" s="179">
        <v>1</v>
      </c>
      <c r="F91" s="173"/>
      <c r="G91" s="174">
        <f t="shared" ref="G91:G92" si="5">IF(E91="","",ROUND(E91*F91,0))</f>
        <v>0</v>
      </c>
      <c r="H91" s="31"/>
    </row>
    <row r="92" spans="1:8" ht="30" customHeight="1">
      <c r="A92" s="265"/>
      <c r="B92" s="17" t="s">
        <v>208</v>
      </c>
      <c r="C92" s="39" t="s">
        <v>209</v>
      </c>
      <c r="D92" s="165" t="s">
        <v>112</v>
      </c>
      <c r="E92" s="179">
        <v>1</v>
      </c>
      <c r="F92" s="173"/>
      <c r="G92" s="174">
        <f t="shared" si="5"/>
        <v>0</v>
      </c>
      <c r="H92" s="31"/>
    </row>
    <row r="93" spans="1:8" ht="30" customHeight="1">
      <c r="A93" s="265"/>
      <c r="B93" s="17" t="s">
        <v>210</v>
      </c>
      <c r="C93" s="39" t="s">
        <v>211</v>
      </c>
      <c r="D93" s="165" t="s">
        <v>158</v>
      </c>
      <c r="E93" s="179">
        <v>1</v>
      </c>
      <c r="F93" s="173"/>
      <c r="G93" s="174">
        <f t="shared" si="4"/>
        <v>0</v>
      </c>
      <c r="H93" s="31"/>
    </row>
    <row r="94" spans="1:8" ht="30" customHeight="1">
      <c r="A94" s="265"/>
      <c r="B94" s="17" t="s">
        <v>212</v>
      </c>
      <c r="C94" s="39" t="s">
        <v>213</v>
      </c>
      <c r="D94" s="165" t="s">
        <v>112</v>
      </c>
      <c r="E94" s="179">
        <v>1</v>
      </c>
      <c r="F94" s="173"/>
      <c r="G94" s="174">
        <f t="shared" si="4"/>
        <v>0</v>
      </c>
      <c r="H94" s="31"/>
    </row>
    <row r="95" spans="1:8" ht="30" customHeight="1">
      <c r="A95" s="265"/>
      <c r="B95" s="86" t="s">
        <v>214</v>
      </c>
      <c r="C95" s="87" t="s">
        <v>215</v>
      </c>
      <c r="D95" s="224"/>
      <c r="E95" s="179"/>
      <c r="F95" s="225"/>
      <c r="G95" s="174" t="str">
        <f t="shared" si="4"/>
        <v/>
      </c>
      <c r="H95" s="31"/>
    </row>
    <row r="96" spans="1:8" ht="30" customHeight="1">
      <c r="A96" s="265"/>
      <c r="B96" s="86" t="s">
        <v>43</v>
      </c>
      <c r="C96" s="87" t="s">
        <v>1455</v>
      </c>
      <c r="D96" s="224" t="s">
        <v>112</v>
      </c>
      <c r="E96" s="209">
        <v>13.36</v>
      </c>
      <c r="F96" s="225"/>
      <c r="G96" s="174">
        <f t="shared" si="4"/>
        <v>0</v>
      </c>
      <c r="H96" s="31"/>
    </row>
    <row r="97" spans="1:8" ht="30" customHeight="1">
      <c r="A97" s="265"/>
      <c r="B97" s="86" t="s">
        <v>45</v>
      </c>
      <c r="C97" s="87" t="s">
        <v>216</v>
      </c>
      <c r="D97" s="224" t="s">
        <v>112</v>
      </c>
      <c r="E97" s="209">
        <v>0.63</v>
      </c>
      <c r="F97" s="225"/>
      <c r="G97" s="174">
        <f t="shared" si="4"/>
        <v>0</v>
      </c>
      <c r="H97" s="31"/>
    </row>
    <row r="98" spans="1:8" ht="30" customHeight="1">
      <c r="A98" s="265"/>
      <c r="B98" s="86" t="s">
        <v>47</v>
      </c>
      <c r="C98" s="87" t="s">
        <v>1456</v>
      </c>
      <c r="D98" s="224" t="s">
        <v>112</v>
      </c>
      <c r="E98" s="209">
        <v>315.62</v>
      </c>
      <c r="F98" s="225"/>
      <c r="G98" s="174">
        <f t="shared" si="4"/>
        <v>0</v>
      </c>
      <c r="H98" s="31"/>
    </row>
    <row r="99" spans="1:8" ht="30" customHeight="1">
      <c r="A99" s="265"/>
      <c r="B99" s="17" t="s">
        <v>54</v>
      </c>
      <c r="C99" s="39" t="s">
        <v>1457</v>
      </c>
      <c r="D99" s="165" t="s">
        <v>112</v>
      </c>
      <c r="E99" s="209">
        <v>297.04000000000002</v>
      </c>
      <c r="F99" s="173"/>
      <c r="G99" s="174">
        <f t="shared" si="4"/>
        <v>0</v>
      </c>
      <c r="H99" s="31"/>
    </row>
    <row r="100" spans="1:8" ht="30" customHeight="1">
      <c r="A100" s="265"/>
      <c r="B100" s="17" t="s">
        <v>140</v>
      </c>
      <c r="C100" s="39" t="s">
        <v>1479</v>
      </c>
      <c r="D100" s="165" t="s">
        <v>112</v>
      </c>
      <c r="E100" s="179">
        <v>1</v>
      </c>
      <c r="F100" s="173"/>
      <c r="G100" s="174">
        <f t="shared" si="4"/>
        <v>0</v>
      </c>
      <c r="H100" s="31"/>
    </row>
    <row r="101" spans="1:8" ht="30" customHeight="1">
      <c r="A101" s="265"/>
      <c r="B101" s="17" t="s">
        <v>217</v>
      </c>
      <c r="C101" s="39" t="s">
        <v>218</v>
      </c>
      <c r="D101" s="226" t="s">
        <v>1502</v>
      </c>
      <c r="E101" s="179">
        <v>1</v>
      </c>
      <c r="F101" s="173"/>
      <c r="G101" s="174">
        <f t="shared" ref="G101:G102" si="6">IF(E101="","",ROUND(E101*F101,0))</f>
        <v>0</v>
      </c>
      <c r="H101" s="31"/>
    </row>
    <row r="102" spans="1:8" ht="30" customHeight="1">
      <c r="A102" s="265"/>
      <c r="B102" s="17" t="s">
        <v>220</v>
      </c>
      <c r="C102" s="39" t="s">
        <v>221</v>
      </c>
      <c r="D102" s="165" t="s">
        <v>31</v>
      </c>
      <c r="E102" s="179">
        <v>1</v>
      </c>
      <c r="F102" s="173"/>
      <c r="G102" s="174">
        <f t="shared" si="6"/>
        <v>0</v>
      </c>
      <c r="H102" s="31"/>
    </row>
    <row r="103" spans="1:8" ht="30" customHeight="1">
      <c r="A103" s="265"/>
      <c r="B103" s="17" t="s">
        <v>222</v>
      </c>
      <c r="C103" s="39" t="s">
        <v>223</v>
      </c>
      <c r="D103" s="165"/>
      <c r="E103" s="179"/>
      <c r="F103" s="173"/>
      <c r="G103" s="174"/>
      <c r="H103" s="31"/>
    </row>
    <row r="104" spans="1:8" ht="30" customHeight="1">
      <c r="A104" s="265"/>
      <c r="B104" s="17" t="s">
        <v>43</v>
      </c>
      <c r="C104" s="39" t="s">
        <v>1506</v>
      </c>
      <c r="D104" s="165" t="s">
        <v>31</v>
      </c>
      <c r="E104" s="209">
        <v>615.67999999999995</v>
      </c>
      <c r="F104" s="173"/>
      <c r="G104" s="174">
        <f t="shared" ref="G104:G146" si="7">IF(E104="","",ROUND(E104*F104,0))</f>
        <v>0</v>
      </c>
      <c r="H104" s="31"/>
    </row>
    <row r="105" spans="1:8" ht="30" customHeight="1">
      <c r="A105" s="265"/>
      <c r="B105" s="17" t="s">
        <v>47</v>
      </c>
      <c r="C105" s="39" t="s">
        <v>224</v>
      </c>
      <c r="D105" s="165" t="s">
        <v>31</v>
      </c>
      <c r="E105" s="179">
        <v>1</v>
      </c>
      <c r="F105" s="173"/>
      <c r="G105" s="174">
        <f t="shared" si="7"/>
        <v>0</v>
      </c>
      <c r="H105" s="31"/>
    </row>
    <row r="106" spans="1:8" ht="30" customHeight="1">
      <c r="A106" s="265"/>
      <c r="B106" s="17" t="s">
        <v>54</v>
      </c>
      <c r="C106" s="39" t="s">
        <v>225</v>
      </c>
      <c r="D106" s="165" t="s">
        <v>31</v>
      </c>
      <c r="E106" s="179">
        <v>1</v>
      </c>
      <c r="F106" s="173"/>
      <c r="G106" s="174">
        <f t="shared" si="7"/>
        <v>0</v>
      </c>
      <c r="H106" s="31"/>
    </row>
    <row r="107" spans="1:8" ht="30" customHeight="1">
      <c r="A107" s="265"/>
      <c r="B107" s="17" t="s">
        <v>140</v>
      </c>
      <c r="C107" s="39" t="s">
        <v>226</v>
      </c>
      <c r="D107" s="165" t="s">
        <v>31</v>
      </c>
      <c r="E107" s="209">
        <v>1</v>
      </c>
      <c r="F107" s="173"/>
      <c r="G107" s="174">
        <f t="shared" si="7"/>
        <v>0</v>
      </c>
      <c r="H107" s="31"/>
    </row>
    <row r="108" spans="1:8" ht="30" customHeight="1">
      <c r="A108" s="265"/>
      <c r="B108" s="17" t="s">
        <v>142</v>
      </c>
      <c r="C108" s="39" t="s">
        <v>227</v>
      </c>
      <c r="D108" s="165" t="s">
        <v>31</v>
      </c>
      <c r="E108" s="179">
        <v>142.29</v>
      </c>
      <c r="F108" s="173"/>
      <c r="G108" s="174">
        <f t="shared" si="7"/>
        <v>0</v>
      </c>
      <c r="H108" s="31"/>
    </row>
    <row r="109" spans="1:8" ht="30" customHeight="1">
      <c r="A109" s="265"/>
      <c r="B109" s="17" t="s">
        <v>57</v>
      </c>
      <c r="C109" s="39" t="s">
        <v>228</v>
      </c>
      <c r="D109" s="165" t="s">
        <v>31</v>
      </c>
      <c r="E109" s="179">
        <v>375.19</v>
      </c>
      <c r="F109" s="173"/>
      <c r="G109" s="174">
        <f t="shared" si="7"/>
        <v>0</v>
      </c>
      <c r="H109" s="31"/>
    </row>
    <row r="110" spans="1:8" ht="30" customHeight="1">
      <c r="A110" s="265"/>
      <c r="B110" s="17" t="s">
        <v>178</v>
      </c>
      <c r="C110" s="39" t="s">
        <v>229</v>
      </c>
      <c r="D110" s="165" t="s">
        <v>31</v>
      </c>
      <c r="E110" s="179">
        <v>1</v>
      </c>
      <c r="F110" s="173"/>
      <c r="G110" s="174">
        <f t="shared" si="7"/>
        <v>0</v>
      </c>
      <c r="H110" s="31"/>
    </row>
    <row r="111" spans="1:8" ht="30" customHeight="1">
      <c r="A111" s="265"/>
      <c r="B111" s="17" t="s">
        <v>180</v>
      </c>
      <c r="C111" s="39" t="s">
        <v>230</v>
      </c>
      <c r="D111" s="165" t="s">
        <v>31</v>
      </c>
      <c r="E111" s="179">
        <v>1</v>
      </c>
      <c r="F111" s="173"/>
      <c r="G111" s="174">
        <f t="shared" si="7"/>
        <v>0</v>
      </c>
      <c r="H111" s="31"/>
    </row>
    <row r="112" spans="1:8" ht="30" customHeight="1">
      <c r="A112" s="265"/>
      <c r="B112" s="17" t="s">
        <v>231</v>
      </c>
      <c r="C112" s="39" t="s">
        <v>232</v>
      </c>
      <c r="D112" s="165" t="s">
        <v>31</v>
      </c>
      <c r="E112" s="179">
        <v>1</v>
      </c>
      <c r="F112" s="173"/>
      <c r="G112" s="174">
        <f t="shared" si="7"/>
        <v>0</v>
      </c>
      <c r="H112" s="31"/>
    </row>
    <row r="113" spans="1:8" ht="30" customHeight="1">
      <c r="A113" s="265"/>
      <c r="B113" s="17" t="s">
        <v>233</v>
      </c>
      <c r="C113" s="39" t="s">
        <v>234</v>
      </c>
      <c r="D113" s="165" t="s">
        <v>31</v>
      </c>
      <c r="E113" s="179">
        <v>1</v>
      </c>
      <c r="F113" s="173"/>
      <c r="G113" s="174">
        <f t="shared" si="7"/>
        <v>0</v>
      </c>
      <c r="H113" s="31"/>
    </row>
    <row r="114" spans="1:8" ht="30" customHeight="1">
      <c r="A114" s="265"/>
      <c r="B114" s="17" t="s">
        <v>235</v>
      </c>
      <c r="C114" s="39" t="s">
        <v>236</v>
      </c>
      <c r="D114" s="165" t="s">
        <v>31</v>
      </c>
      <c r="E114" s="179">
        <v>1</v>
      </c>
      <c r="F114" s="173"/>
      <c r="G114" s="174">
        <f t="shared" si="7"/>
        <v>0</v>
      </c>
      <c r="H114" s="31"/>
    </row>
    <row r="115" spans="1:8" ht="30" customHeight="1">
      <c r="A115" s="265"/>
      <c r="B115" s="17" t="s">
        <v>158</v>
      </c>
      <c r="C115" s="39" t="s">
        <v>237</v>
      </c>
      <c r="D115" s="165" t="s">
        <v>31</v>
      </c>
      <c r="E115" s="179">
        <v>1</v>
      </c>
      <c r="F115" s="173"/>
      <c r="G115" s="174">
        <f t="shared" si="7"/>
        <v>0</v>
      </c>
      <c r="H115" s="31"/>
    </row>
    <row r="116" spans="1:8" ht="30" customHeight="1">
      <c r="A116" s="265"/>
      <c r="B116" s="17" t="s">
        <v>238</v>
      </c>
      <c r="C116" s="39" t="s">
        <v>239</v>
      </c>
      <c r="D116" s="165" t="s">
        <v>31</v>
      </c>
      <c r="E116" s="179">
        <v>1</v>
      </c>
      <c r="F116" s="173"/>
      <c r="G116" s="174">
        <f t="shared" si="7"/>
        <v>0</v>
      </c>
      <c r="H116" s="31"/>
    </row>
    <row r="117" spans="1:8" ht="30" customHeight="1">
      <c r="A117" s="265"/>
      <c r="B117" s="17" t="s">
        <v>240</v>
      </c>
      <c r="C117" s="39" t="s">
        <v>241</v>
      </c>
      <c r="D117" s="165" t="s">
        <v>31</v>
      </c>
      <c r="E117" s="179">
        <v>1</v>
      </c>
      <c r="F117" s="173"/>
      <c r="G117" s="174">
        <f t="shared" si="7"/>
        <v>0</v>
      </c>
      <c r="H117" s="31"/>
    </row>
    <row r="118" spans="1:8" ht="30" customHeight="1">
      <c r="A118" s="265"/>
      <c r="B118" s="17" t="s">
        <v>242</v>
      </c>
      <c r="C118" s="39" t="s">
        <v>243</v>
      </c>
      <c r="D118" s="165" t="s">
        <v>31</v>
      </c>
      <c r="E118" s="179">
        <v>1</v>
      </c>
      <c r="F118" s="173"/>
      <c r="G118" s="174">
        <f t="shared" si="7"/>
        <v>0</v>
      </c>
      <c r="H118" s="31"/>
    </row>
    <row r="119" spans="1:8" ht="30" customHeight="1">
      <c r="A119" s="265"/>
      <c r="B119" s="17" t="s">
        <v>244</v>
      </c>
      <c r="C119" s="39" t="s">
        <v>245</v>
      </c>
      <c r="D119" s="165" t="s">
        <v>158</v>
      </c>
      <c r="E119" s="179">
        <v>247.72</v>
      </c>
      <c r="F119" s="173"/>
      <c r="G119" s="174">
        <f t="shared" si="7"/>
        <v>0</v>
      </c>
      <c r="H119" s="31"/>
    </row>
    <row r="120" spans="1:8" ht="30" customHeight="1">
      <c r="A120" s="265"/>
      <c r="B120" s="17" t="s">
        <v>246</v>
      </c>
      <c r="C120" s="39" t="s">
        <v>247</v>
      </c>
      <c r="D120" s="165" t="s">
        <v>158</v>
      </c>
      <c r="E120" s="179">
        <v>1</v>
      </c>
      <c r="F120" s="173"/>
      <c r="G120" s="174">
        <f t="shared" si="7"/>
        <v>0</v>
      </c>
      <c r="H120" s="31"/>
    </row>
    <row r="121" spans="1:8" ht="30" customHeight="1">
      <c r="A121" s="265"/>
      <c r="B121" s="17" t="s">
        <v>248</v>
      </c>
      <c r="C121" s="39" t="s">
        <v>249</v>
      </c>
      <c r="D121" s="165" t="s">
        <v>158</v>
      </c>
      <c r="E121" s="179">
        <v>1</v>
      </c>
      <c r="F121" s="173"/>
      <c r="G121" s="174">
        <f t="shared" si="7"/>
        <v>0</v>
      </c>
      <c r="H121" s="31"/>
    </row>
    <row r="122" spans="1:8" ht="30" customHeight="1">
      <c r="A122" s="265"/>
      <c r="B122" s="17" t="s">
        <v>250</v>
      </c>
      <c r="C122" s="39" t="s">
        <v>251</v>
      </c>
      <c r="D122" s="165" t="s">
        <v>31</v>
      </c>
      <c r="E122" s="179">
        <v>1</v>
      </c>
      <c r="F122" s="173"/>
      <c r="G122" s="174">
        <f t="shared" si="7"/>
        <v>0</v>
      </c>
      <c r="H122" s="31"/>
    </row>
    <row r="123" spans="1:8" ht="30" customHeight="1">
      <c r="A123" s="265"/>
      <c r="B123" s="17" t="s">
        <v>252</v>
      </c>
      <c r="C123" s="39" t="s">
        <v>253</v>
      </c>
      <c r="D123" s="165" t="s">
        <v>31</v>
      </c>
      <c r="E123" s="179">
        <v>1</v>
      </c>
      <c r="F123" s="173"/>
      <c r="G123" s="174">
        <f t="shared" si="7"/>
        <v>0</v>
      </c>
      <c r="H123" s="31"/>
    </row>
    <row r="124" spans="1:8" ht="30" customHeight="1">
      <c r="A124" s="265"/>
      <c r="B124" s="17" t="s">
        <v>254</v>
      </c>
      <c r="C124" s="39" t="s">
        <v>255</v>
      </c>
      <c r="D124" s="165" t="s">
        <v>31</v>
      </c>
      <c r="E124" s="179">
        <v>1</v>
      </c>
      <c r="F124" s="173"/>
      <c r="G124" s="174">
        <f t="shared" si="7"/>
        <v>0</v>
      </c>
      <c r="H124" s="31"/>
    </row>
    <row r="125" spans="1:8" ht="30" customHeight="1">
      <c r="A125" s="265"/>
      <c r="B125" s="17" t="s">
        <v>256</v>
      </c>
      <c r="C125" s="39" t="s">
        <v>257</v>
      </c>
      <c r="D125" s="165" t="s">
        <v>31</v>
      </c>
      <c r="E125" s="179">
        <v>1</v>
      </c>
      <c r="F125" s="173"/>
      <c r="G125" s="174">
        <f t="shared" si="7"/>
        <v>0</v>
      </c>
      <c r="H125" s="31"/>
    </row>
    <row r="126" spans="1:8" ht="30" customHeight="1">
      <c r="A126" s="265"/>
      <c r="B126" s="17" t="s">
        <v>258</v>
      </c>
      <c r="C126" s="39" t="s">
        <v>259</v>
      </c>
      <c r="D126" s="165" t="s">
        <v>31</v>
      </c>
      <c r="E126" s="179">
        <v>1</v>
      </c>
      <c r="F126" s="173"/>
      <c r="G126" s="174">
        <f t="shared" si="7"/>
        <v>0</v>
      </c>
      <c r="H126" s="31"/>
    </row>
    <row r="127" spans="1:8" ht="30" customHeight="1">
      <c r="A127" s="265"/>
      <c r="B127" s="17" t="s">
        <v>260</v>
      </c>
      <c r="C127" s="39" t="s">
        <v>261</v>
      </c>
      <c r="D127" s="165" t="s">
        <v>31</v>
      </c>
      <c r="E127" s="179">
        <v>1</v>
      </c>
      <c r="F127" s="173"/>
      <c r="G127" s="174">
        <f t="shared" si="7"/>
        <v>0</v>
      </c>
      <c r="H127" s="31"/>
    </row>
    <row r="128" spans="1:8" ht="30" customHeight="1">
      <c r="A128" s="265"/>
      <c r="B128" s="17" t="s">
        <v>262</v>
      </c>
      <c r="C128" s="39" t="s">
        <v>263</v>
      </c>
      <c r="D128" s="165" t="s">
        <v>31</v>
      </c>
      <c r="E128" s="179">
        <v>1</v>
      </c>
      <c r="F128" s="173"/>
      <c r="G128" s="174">
        <f t="shared" si="7"/>
        <v>0</v>
      </c>
      <c r="H128" s="31"/>
    </row>
    <row r="129" spans="1:8" ht="30" customHeight="1">
      <c r="A129" s="265"/>
      <c r="B129" s="17" t="s">
        <v>264</v>
      </c>
      <c r="C129" s="39" t="s">
        <v>265</v>
      </c>
      <c r="D129" s="165" t="s">
        <v>31</v>
      </c>
      <c r="E129" s="179">
        <v>1</v>
      </c>
      <c r="F129" s="173"/>
      <c r="G129" s="174">
        <f t="shared" si="7"/>
        <v>0</v>
      </c>
      <c r="H129" s="31"/>
    </row>
    <row r="130" spans="1:8" ht="30" customHeight="1">
      <c r="A130" s="265"/>
      <c r="B130" s="17" t="s">
        <v>266</v>
      </c>
      <c r="C130" s="39" t="s">
        <v>267</v>
      </c>
      <c r="D130" s="165" t="s">
        <v>31</v>
      </c>
      <c r="E130" s="179">
        <v>1</v>
      </c>
      <c r="F130" s="173"/>
      <c r="G130" s="174">
        <f t="shared" si="7"/>
        <v>0</v>
      </c>
      <c r="H130" s="31"/>
    </row>
    <row r="131" spans="1:8" ht="30" customHeight="1">
      <c r="A131" s="265"/>
      <c r="B131" s="17" t="s">
        <v>268</v>
      </c>
      <c r="C131" s="39" t="s">
        <v>269</v>
      </c>
      <c r="D131" s="165" t="s">
        <v>31</v>
      </c>
      <c r="E131" s="179">
        <v>1</v>
      </c>
      <c r="F131" s="173"/>
      <c r="G131" s="174">
        <f t="shared" si="7"/>
        <v>0</v>
      </c>
      <c r="H131" s="31"/>
    </row>
    <row r="132" spans="1:8" ht="30" customHeight="1">
      <c r="A132" s="265"/>
      <c r="B132" s="17" t="s">
        <v>270</v>
      </c>
      <c r="C132" s="39" t="s">
        <v>271</v>
      </c>
      <c r="D132" s="165" t="s">
        <v>31</v>
      </c>
      <c r="E132" s="179">
        <v>1</v>
      </c>
      <c r="F132" s="173"/>
      <c r="G132" s="174">
        <f t="shared" si="7"/>
        <v>0</v>
      </c>
      <c r="H132" s="31"/>
    </row>
    <row r="133" spans="1:8" ht="30" customHeight="1">
      <c r="A133" s="265"/>
      <c r="B133" s="17" t="s">
        <v>272</v>
      </c>
      <c r="C133" s="39" t="s">
        <v>273</v>
      </c>
      <c r="D133" s="165" t="s">
        <v>31</v>
      </c>
      <c r="E133" s="179">
        <v>1</v>
      </c>
      <c r="F133" s="173"/>
      <c r="G133" s="174">
        <f t="shared" si="7"/>
        <v>0</v>
      </c>
      <c r="H133" s="31"/>
    </row>
    <row r="134" spans="1:8" ht="30" customHeight="1">
      <c r="A134" s="265"/>
      <c r="B134" s="17" t="s">
        <v>274</v>
      </c>
      <c r="C134" s="39" t="s">
        <v>275</v>
      </c>
      <c r="D134" s="165" t="s">
        <v>31</v>
      </c>
      <c r="E134" s="179">
        <v>1</v>
      </c>
      <c r="F134" s="173"/>
      <c r="G134" s="174">
        <f t="shared" si="7"/>
        <v>0</v>
      </c>
      <c r="H134" s="31"/>
    </row>
    <row r="135" spans="1:8" ht="30" customHeight="1">
      <c r="A135" s="265"/>
      <c r="B135" s="17" t="s">
        <v>276</v>
      </c>
      <c r="C135" s="39" t="s">
        <v>277</v>
      </c>
      <c r="D135" s="165" t="s">
        <v>31</v>
      </c>
      <c r="E135" s="179">
        <v>1</v>
      </c>
      <c r="F135" s="173"/>
      <c r="G135" s="174">
        <f t="shared" si="7"/>
        <v>0</v>
      </c>
      <c r="H135" s="31"/>
    </row>
    <row r="136" spans="1:8" ht="30" customHeight="1">
      <c r="A136" s="265"/>
      <c r="B136" s="17" t="s">
        <v>278</v>
      </c>
      <c r="C136" s="39" t="s">
        <v>279</v>
      </c>
      <c r="D136" s="165" t="s">
        <v>31</v>
      </c>
      <c r="E136" s="179">
        <v>1</v>
      </c>
      <c r="F136" s="173"/>
      <c r="G136" s="174">
        <f t="shared" si="7"/>
        <v>0</v>
      </c>
      <c r="H136" s="31"/>
    </row>
    <row r="137" spans="1:8" ht="30" customHeight="1">
      <c r="A137" s="265"/>
      <c r="B137" s="17" t="s">
        <v>280</v>
      </c>
      <c r="C137" s="39" t="s">
        <v>281</v>
      </c>
      <c r="D137" s="165" t="s">
        <v>31</v>
      </c>
      <c r="E137" s="179">
        <v>1</v>
      </c>
      <c r="F137" s="173"/>
      <c r="G137" s="174">
        <f t="shared" si="7"/>
        <v>0</v>
      </c>
      <c r="H137" s="31"/>
    </row>
    <row r="138" spans="1:8" ht="30" customHeight="1">
      <c r="A138" s="265"/>
      <c r="B138" s="17" t="s">
        <v>282</v>
      </c>
      <c r="C138" s="39" t="s">
        <v>283</v>
      </c>
      <c r="D138" s="165" t="s">
        <v>158</v>
      </c>
      <c r="E138" s="179">
        <v>1</v>
      </c>
      <c r="F138" s="173"/>
      <c r="G138" s="174">
        <f t="shared" si="7"/>
        <v>0</v>
      </c>
      <c r="H138" s="31"/>
    </row>
    <row r="139" spans="1:8" ht="30" customHeight="1">
      <c r="A139" s="265"/>
      <c r="B139" s="17" t="s">
        <v>284</v>
      </c>
      <c r="C139" s="39" t="s">
        <v>285</v>
      </c>
      <c r="D139" s="165" t="s">
        <v>158</v>
      </c>
      <c r="E139" s="179">
        <v>1</v>
      </c>
      <c r="F139" s="173"/>
      <c r="G139" s="174">
        <f t="shared" si="7"/>
        <v>0</v>
      </c>
      <c r="H139" s="31"/>
    </row>
    <row r="140" spans="1:8" ht="30" customHeight="1">
      <c r="A140" s="265"/>
      <c r="B140" s="17" t="s">
        <v>286</v>
      </c>
      <c r="C140" s="39" t="s">
        <v>287</v>
      </c>
      <c r="D140" s="165" t="s">
        <v>31</v>
      </c>
      <c r="E140" s="179">
        <v>1</v>
      </c>
      <c r="F140" s="173"/>
      <c r="G140" s="174">
        <f t="shared" ref="G140:G141" si="8">IF(E140="","",ROUND(E140*F140,0))</f>
        <v>0</v>
      </c>
      <c r="H140" s="31"/>
    </row>
    <row r="141" spans="1:8" ht="30" customHeight="1">
      <c r="A141" s="265"/>
      <c r="B141" s="17" t="s">
        <v>288</v>
      </c>
      <c r="C141" s="39" t="s">
        <v>289</v>
      </c>
      <c r="D141" s="165" t="s">
        <v>31</v>
      </c>
      <c r="E141" s="179">
        <v>1</v>
      </c>
      <c r="F141" s="173"/>
      <c r="G141" s="174">
        <f t="shared" si="8"/>
        <v>0</v>
      </c>
      <c r="H141" s="31"/>
    </row>
    <row r="142" spans="1:8" ht="33" customHeight="1">
      <c r="A142" s="265"/>
      <c r="B142" s="17" t="s">
        <v>290</v>
      </c>
      <c r="C142" s="39" t="s">
        <v>291</v>
      </c>
      <c r="D142" s="166"/>
      <c r="E142" s="179"/>
      <c r="F142" s="173"/>
      <c r="G142" s="174" t="str">
        <f t="shared" si="7"/>
        <v/>
      </c>
      <c r="H142" s="31"/>
    </row>
    <row r="143" spans="1:8" ht="30" customHeight="1">
      <c r="A143" s="265"/>
      <c r="B143" s="17" t="s">
        <v>43</v>
      </c>
      <c r="C143" s="39" t="s">
        <v>292</v>
      </c>
      <c r="D143" s="166" t="s">
        <v>112</v>
      </c>
      <c r="E143" s="179">
        <v>1</v>
      </c>
      <c r="F143" s="173"/>
      <c r="G143" s="174">
        <f t="shared" si="7"/>
        <v>0</v>
      </c>
      <c r="H143" s="31"/>
    </row>
    <row r="144" spans="1:8" ht="30" customHeight="1">
      <c r="A144" s="267" t="s">
        <v>293</v>
      </c>
      <c r="B144" s="17" t="s">
        <v>294</v>
      </c>
      <c r="C144" s="39" t="s">
        <v>295</v>
      </c>
      <c r="D144" s="165" t="s">
        <v>31</v>
      </c>
      <c r="E144" s="209">
        <v>10.86</v>
      </c>
      <c r="F144" s="173"/>
      <c r="G144" s="174">
        <f t="shared" si="7"/>
        <v>0</v>
      </c>
      <c r="H144" s="31"/>
    </row>
    <row r="145" spans="1:8" ht="30" customHeight="1">
      <c r="A145" s="268"/>
      <c r="B145" s="17" t="s">
        <v>296</v>
      </c>
      <c r="C145" s="39" t="s">
        <v>297</v>
      </c>
      <c r="D145" s="165"/>
      <c r="E145" s="179"/>
      <c r="F145" s="173"/>
      <c r="G145" s="174" t="str">
        <f t="shared" si="7"/>
        <v/>
      </c>
      <c r="H145" s="31"/>
    </row>
    <row r="146" spans="1:8" ht="30" customHeight="1">
      <c r="A146" s="268"/>
      <c r="B146" s="17" t="s">
        <v>43</v>
      </c>
      <c r="C146" s="39" t="s">
        <v>298</v>
      </c>
      <c r="D146" s="165" t="s">
        <v>31</v>
      </c>
      <c r="E146" s="209">
        <v>185.97</v>
      </c>
      <c r="F146" s="173"/>
      <c r="G146" s="174">
        <f t="shared" si="7"/>
        <v>0</v>
      </c>
      <c r="H146" s="31"/>
    </row>
    <row r="147" spans="1:8" ht="30" customHeight="1">
      <c r="A147" s="268"/>
      <c r="B147" s="17" t="s">
        <v>45</v>
      </c>
      <c r="C147" s="85" t="s">
        <v>299</v>
      </c>
      <c r="D147" s="165" t="s">
        <v>112</v>
      </c>
      <c r="E147" s="209">
        <v>18.57</v>
      </c>
      <c r="F147" s="173"/>
      <c r="G147" s="174">
        <f t="shared" si="4"/>
        <v>0</v>
      </c>
      <c r="H147" s="31"/>
    </row>
    <row r="148" spans="1:8" ht="30" customHeight="1">
      <c r="A148" s="268"/>
      <c r="B148" s="17" t="s">
        <v>300</v>
      </c>
      <c r="C148" s="85" t="s">
        <v>301</v>
      </c>
      <c r="D148" s="165"/>
      <c r="E148" s="179"/>
      <c r="F148" s="173"/>
      <c r="G148" s="174" t="str">
        <f t="shared" si="4"/>
        <v/>
      </c>
      <c r="H148" s="31"/>
    </row>
    <row r="149" spans="1:8" ht="33" customHeight="1">
      <c r="A149" s="268"/>
      <c r="B149" s="17" t="s">
        <v>43</v>
      </c>
      <c r="C149" s="85" t="s">
        <v>1507</v>
      </c>
      <c r="D149" s="165" t="s">
        <v>31</v>
      </c>
      <c r="E149" s="209">
        <v>28673.14</v>
      </c>
      <c r="F149" s="173"/>
      <c r="G149" s="174">
        <f t="shared" si="4"/>
        <v>0</v>
      </c>
      <c r="H149" s="31"/>
    </row>
    <row r="150" spans="1:8" ht="33" customHeight="1">
      <c r="A150" s="268"/>
      <c r="B150" s="17" t="s">
        <v>45</v>
      </c>
      <c r="C150" s="50" t="s">
        <v>1581</v>
      </c>
      <c r="D150" s="165" t="s">
        <v>31</v>
      </c>
      <c r="E150" s="179">
        <v>1466.14</v>
      </c>
      <c r="F150" s="173"/>
      <c r="G150" s="174">
        <f t="shared" si="4"/>
        <v>0</v>
      </c>
      <c r="H150" s="31"/>
    </row>
    <row r="151" spans="1:8" ht="33" customHeight="1">
      <c r="A151" s="268"/>
      <c r="B151" s="17" t="s">
        <v>47</v>
      </c>
      <c r="C151" s="85" t="s">
        <v>1579</v>
      </c>
      <c r="D151" s="165" t="s">
        <v>31</v>
      </c>
      <c r="E151" s="209">
        <v>6752.01</v>
      </c>
      <c r="F151" s="173"/>
      <c r="G151" s="174">
        <f t="shared" si="4"/>
        <v>0</v>
      </c>
      <c r="H151" s="31"/>
    </row>
    <row r="152" spans="1:8" ht="33" customHeight="1">
      <c r="A152" s="268"/>
      <c r="B152" s="17" t="s">
        <v>54</v>
      </c>
      <c r="C152" s="39" t="s">
        <v>302</v>
      </c>
      <c r="D152" s="165" t="s">
        <v>31</v>
      </c>
      <c r="E152" s="209">
        <v>38919.81</v>
      </c>
      <c r="F152" s="173"/>
      <c r="G152" s="174">
        <f t="shared" si="4"/>
        <v>0</v>
      </c>
      <c r="H152" s="31"/>
    </row>
    <row r="153" spans="1:8" ht="33" customHeight="1">
      <c r="A153" s="268"/>
      <c r="B153" s="17" t="s">
        <v>140</v>
      </c>
      <c r="C153" s="39" t="s">
        <v>303</v>
      </c>
      <c r="D153" s="165" t="s">
        <v>31</v>
      </c>
      <c r="E153" s="209">
        <v>3591.29</v>
      </c>
      <c r="F153" s="173"/>
      <c r="G153" s="174">
        <f t="shared" si="4"/>
        <v>0</v>
      </c>
      <c r="H153" s="31"/>
    </row>
    <row r="154" spans="1:8" ht="33" customHeight="1">
      <c r="A154" s="268"/>
      <c r="B154" s="17" t="s">
        <v>142</v>
      </c>
      <c r="C154" s="39" t="s">
        <v>304</v>
      </c>
      <c r="D154" s="165" t="s">
        <v>31</v>
      </c>
      <c r="E154" s="209">
        <v>5765.36</v>
      </c>
      <c r="F154" s="173"/>
      <c r="G154" s="174">
        <f t="shared" si="4"/>
        <v>0</v>
      </c>
      <c r="H154" s="31"/>
    </row>
    <row r="155" spans="1:8" ht="30" customHeight="1">
      <c r="A155" s="268"/>
      <c r="B155" s="17" t="s">
        <v>57</v>
      </c>
      <c r="C155" s="39" t="s">
        <v>305</v>
      </c>
      <c r="D155" s="165" t="s">
        <v>31</v>
      </c>
      <c r="E155" s="209">
        <v>1</v>
      </c>
      <c r="F155" s="173"/>
      <c r="G155" s="174">
        <f t="shared" si="4"/>
        <v>0</v>
      </c>
      <c r="H155" s="31"/>
    </row>
    <row r="156" spans="1:8" ht="33" customHeight="1">
      <c r="A156" s="268"/>
      <c r="B156" s="164" t="s">
        <v>178</v>
      </c>
      <c r="C156" s="182" t="s">
        <v>1571</v>
      </c>
      <c r="D156" s="227" t="s">
        <v>31</v>
      </c>
      <c r="E156" s="209">
        <v>2020.88</v>
      </c>
      <c r="F156" s="173"/>
      <c r="G156" s="174">
        <f t="shared" si="4"/>
        <v>0</v>
      </c>
      <c r="H156" s="31"/>
    </row>
    <row r="157" spans="1:8" ht="33" customHeight="1">
      <c r="A157" s="268"/>
      <c r="B157" s="164" t="s">
        <v>1572</v>
      </c>
      <c r="C157" s="182" t="s">
        <v>1573</v>
      </c>
      <c r="D157" s="227" t="s">
        <v>31</v>
      </c>
      <c r="E157" s="209">
        <v>1551.93</v>
      </c>
      <c r="F157" s="228"/>
      <c r="G157" s="174">
        <f t="shared" si="4"/>
        <v>0</v>
      </c>
      <c r="H157" s="31"/>
    </row>
    <row r="158" spans="1:8" ht="33" customHeight="1">
      <c r="A158" s="268"/>
      <c r="B158" s="164" t="s">
        <v>231</v>
      </c>
      <c r="C158" s="182" t="s">
        <v>1574</v>
      </c>
      <c r="D158" s="227" t="s">
        <v>31</v>
      </c>
      <c r="E158" s="209">
        <v>12754.05</v>
      </c>
      <c r="F158" s="173"/>
      <c r="G158" s="174">
        <f t="shared" si="4"/>
        <v>0</v>
      </c>
      <c r="H158" s="31"/>
    </row>
    <row r="159" spans="1:8" ht="33" customHeight="1">
      <c r="A159" s="268"/>
      <c r="B159" s="164" t="s">
        <v>1575</v>
      </c>
      <c r="C159" s="182" t="s">
        <v>1576</v>
      </c>
      <c r="D159" s="227" t="s">
        <v>31</v>
      </c>
      <c r="E159" s="209">
        <v>9842.8799999999992</v>
      </c>
      <c r="F159" s="228"/>
      <c r="G159" s="174">
        <f t="shared" si="4"/>
        <v>0</v>
      </c>
      <c r="H159" s="31"/>
    </row>
    <row r="160" spans="1:8" ht="33" customHeight="1">
      <c r="A160" s="268"/>
      <c r="B160" s="164" t="s">
        <v>235</v>
      </c>
      <c r="C160" s="182" t="s">
        <v>1577</v>
      </c>
      <c r="D160" s="227" t="s">
        <v>31</v>
      </c>
      <c r="E160" s="209">
        <v>251.23</v>
      </c>
      <c r="F160" s="173"/>
      <c r="G160" s="174">
        <f t="shared" si="4"/>
        <v>0</v>
      </c>
      <c r="H160" s="31"/>
    </row>
    <row r="161" spans="1:8" ht="33" customHeight="1">
      <c r="A161" s="268"/>
      <c r="B161" s="164" t="s">
        <v>1452</v>
      </c>
      <c r="C161" s="182" t="s">
        <v>1578</v>
      </c>
      <c r="D161" s="227" t="s">
        <v>31</v>
      </c>
      <c r="E161" s="209">
        <v>199.43310663214396</v>
      </c>
      <c r="F161" s="228"/>
      <c r="G161" s="174">
        <f t="shared" si="4"/>
        <v>0</v>
      </c>
      <c r="H161" s="31"/>
    </row>
    <row r="162" spans="1:8" ht="33" customHeight="1">
      <c r="A162" s="268"/>
      <c r="B162" s="17" t="s">
        <v>1470</v>
      </c>
      <c r="C162" s="39" t="s">
        <v>305</v>
      </c>
      <c r="D162" s="165" t="s">
        <v>1469</v>
      </c>
      <c r="E162" s="179">
        <v>0.43</v>
      </c>
      <c r="F162" s="173"/>
      <c r="G162" s="174">
        <f t="shared" si="4"/>
        <v>0</v>
      </c>
      <c r="H162" s="31"/>
    </row>
    <row r="163" spans="1:8" ht="33" customHeight="1">
      <c r="A163" s="268"/>
      <c r="B163" s="17" t="s">
        <v>240</v>
      </c>
      <c r="C163" s="39" t="s">
        <v>306</v>
      </c>
      <c r="D163" s="165" t="s">
        <v>31</v>
      </c>
      <c r="E163" s="179">
        <v>615.42999999999995</v>
      </c>
      <c r="F163" s="173"/>
      <c r="G163" s="174">
        <f t="shared" si="4"/>
        <v>0</v>
      </c>
      <c r="H163" s="31"/>
    </row>
    <row r="164" spans="1:8" ht="33" customHeight="1">
      <c r="A164" s="268"/>
      <c r="B164" s="17" t="s">
        <v>242</v>
      </c>
      <c r="C164" s="39" t="s">
        <v>307</v>
      </c>
      <c r="D164" s="165" t="s">
        <v>31</v>
      </c>
      <c r="E164" s="209">
        <v>2823</v>
      </c>
      <c r="F164" s="173"/>
      <c r="G164" s="174">
        <f t="shared" si="4"/>
        <v>0</v>
      </c>
      <c r="H164" s="31"/>
    </row>
    <row r="165" spans="1:8" ht="33" customHeight="1">
      <c r="A165" s="268"/>
      <c r="B165" s="17" t="s">
        <v>244</v>
      </c>
      <c r="C165" s="39" t="s">
        <v>308</v>
      </c>
      <c r="D165" s="165" t="s">
        <v>31</v>
      </c>
      <c r="E165" s="179">
        <v>109.71</v>
      </c>
      <c r="F165" s="173"/>
      <c r="G165" s="174">
        <f t="shared" si="4"/>
        <v>0</v>
      </c>
      <c r="H165" s="31"/>
    </row>
    <row r="166" spans="1:8" s="91" customFormat="1" ht="33" customHeight="1">
      <c r="A166" s="268"/>
      <c r="B166" s="17" t="s">
        <v>246</v>
      </c>
      <c r="C166" s="39" t="s">
        <v>309</v>
      </c>
      <c r="D166" s="165" t="s">
        <v>31</v>
      </c>
      <c r="E166" s="209">
        <v>2351.61</v>
      </c>
      <c r="F166" s="173"/>
      <c r="G166" s="174">
        <f t="shared" si="4"/>
        <v>0</v>
      </c>
      <c r="H166" s="31"/>
    </row>
    <row r="167" spans="1:8" s="91" customFormat="1" ht="33" customHeight="1">
      <c r="A167" s="268"/>
      <c r="B167" s="41" t="s">
        <v>248</v>
      </c>
      <c r="C167" s="39" t="s">
        <v>310</v>
      </c>
      <c r="D167" s="165" t="s">
        <v>31</v>
      </c>
      <c r="E167" s="209">
        <v>1</v>
      </c>
      <c r="F167" s="173"/>
      <c r="G167" s="174">
        <f t="shared" si="4"/>
        <v>0</v>
      </c>
      <c r="H167" s="31"/>
    </row>
    <row r="168" spans="1:8" ht="33" customHeight="1">
      <c r="A168" s="268"/>
      <c r="B168" s="17" t="s">
        <v>250</v>
      </c>
      <c r="C168" s="50" t="s">
        <v>311</v>
      </c>
      <c r="D168" s="165" t="s">
        <v>31</v>
      </c>
      <c r="E168" s="209">
        <v>1</v>
      </c>
      <c r="F168" s="173"/>
      <c r="G168" s="174">
        <f t="shared" si="4"/>
        <v>0</v>
      </c>
      <c r="H168" s="31"/>
    </row>
    <row r="169" spans="1:8" ht="30" customHeight="1">
      <c r="A169" s="268"/>
      <c r="B169" s="17" t="s">
        <v>252</v>
      </c>
      <c r="C169" s="39" t="s">
        <v>1437</v>
      </c>
      <c r="D169" s="165" t="s">
        <v>31</v>
      </c>
      <c r="E169" s="179">
        <v>375.43</v>
      </c>
      <c r="F169" s="173"/>
      <c r="G169" s="174">
        <f>IF(E169="","",ROUND(E169*F169,0))</f>
        <v>0</v>
      </c>
      <c r="H169" s="31"/>
    </row>
    <row r="170" spans="1:8" ht="30" customHeight="1">
      <c r="A170" s="268"/>
      <c r="B170" s="17" t="s">
        <v>254</v>
      </c>
      <c r="C170" s="39" t="s">
        <v>1472</v>
      </c>
      <c r="D170" s="165" t="s">
        <v>1473</v>
      </c>
      <c r="E170" s="179">
        <v>1</v>
      </c>
      <c r="F170" s="173"/>
      <c r="G170" s="174">
        <f>IF(E170="","",ROUND(E170*F170,0))</f>
        <v>0</v>
      </c>
      <c r="H170" s="31"/>
    </row>
    <row r="171" spans="1:8" ht="30" customHeight="1">
      <c r="A171" s="268"/>
      <c r="B171" s="17" t="s">
        <v>256</v>
      </c>
      <c r="C171" s="39" t="s">
        <v>305</v>
      </c>
      <c r="D171" s="165" t="s">
        <v>31</v>
      </c>
      <c r="E171" s="179">
        <v>1</v>
      </c>
      <c r="F171" s="173"/>
      <c r="G171" s="174">
        <f>IF(E171="","",ROUND(E171*F171,0))</f>
        <v>0</v>
      </c>
      <c r="H171" s="31"/>
    </row>
    <row r="172" spans="1:8" ht="30" customHeight="1">
      <c r="A172" s="268"/>
      <c r="B172" s="17" t="s">
        <v>258</v>
      </c>
      <c r="C172" s="39" t="s">
        <v>1474</v>
      </c>
      <c r="D172" s="165" t="s">
        <v>31</v>
      </c>
      <c r="E172" s="179">
        <v>1</v>
      </c>
      <c r="F172" s="173"/>
      <c r="G172" s="174">
        <f>IF(E172="","",ROUND(E172*F172,0))</f>
        <v>0</v>
      </c>
      <c r="H172" s="31"/>
    </row>
    <row r="173" spans="1:8" ht="30" customHeight="1">
      <c r="A173" s="268"/>
      <c r="B173" s="17" t="s">
        <v>260</v>
      </c>
      <c r="C173" s="39" t="s">
        <v>305</v>
      </c>
      <c r="D173" s="165" t="s">
        <v>31</v>
      </c>
      <c r="E173" s="179">
        <v>1</v>
      </c>
      <c r="F173" s="173"/>
      <c r="G173" s="174">
        <f>IF(E173="","",ROUND(E173*F173,0))</f>
        <v>0</v>
      </c>
      <c r="H173" s="31"/>
    </row>
    <row r="174" spans="1:8" s="91" customFormat="1" ht="33" customHeight="1">
      <c r="A174" s="268"/>
      <c r="B174" s="17" t="s">
        <v>262</v>
      </c>
      <c r="C174" s="39" t="s">
        <v>312</v>
      </c>
      <c r="D174" s="165" t="s">
        <v>31</v>
      </c>
      <c r="E174" s="179">
        <v>1</v>
      </c>
      <c r="F174" s="173"/>
      <c r="G174" s="174">
        <f t="shared" ref="G174:G186" si="9">IF(E174="","",ROUND(E174*F174,0))</f>
        <v>0</v>
      </c>
      <c r="H174" s="31"/>
    </row>
    <row r="175" spans="1:8" ht="33" customHeight="1">
      <c r="A175" s="268"/>
      <c r="B175" s="17" t="s">
        <v>264</v>
      </c>
      <c r="C175" s="39" t="s">
        <v>313</v>
      </c>
      <c r="D175" s="165" t="s">
        <v>31</v>
      </c>
      <c r="E175" s="179">
        <v>1</v>
      </c>
      <c r="F175" s="173"/>
      <c r="G175" s="174">
        <f t="shared" si="9"/>
        <v>0</v>
      </c>
      <c r="H175" s="31"/>
    </row>
    <row r="176" spans="1:8" s="91" customFormat="1" ht="33" customHeight="1">
      <c r="A176" s="268"/>
      <c r="B176" s="17" t="s">
        <v>266</v>
      </c>
      <c r="C176" s="39" t="s">
        <v>314</v>
      </c>
      <c r="D176" s="165" t="s">
        <v>31</v>
      </c>
      <c r="E176" s="179">
        <v>1</v>
      </c>
      <c r="F176" s="173"/>
      <c r="G176" s="174">
        <f t="shared" si="9"/>
        <v>0</v>
      </c>
      <c r="H176" s="31"/>
    </row>
    <row r="177" spans="1:8" ht="33" customHeight="1">
      <c r="A177" s="268"/>
      <c r="B177" s="17" t="s">
        <v>268</v>
      </c>
      <c r="C177" s="39" t="s">
        <v>315</v>
      </c>
      <c r="D177" s="165" t="s">
        <v>31</v>
      </c>
      <c r="E177" s="179">
        <v>1</v>
      </c>
      <c r="F177" s="173"/>
      <c r="G177" s="174">
        <f t="shared" si="9"/>
        <v>0</v>
      </c>
      <c r="H177" s="31"/>
    </row>
    <row r="178" spans="1:8" s="91" customFormat="1" ht="33" customHeight="1">
      <c r="A178" s="268"/>
      <c r="B178" s="17" t="s">
        <v>270</v>
      </c>
      <c r="C178" s="39" t="s">
        <v>316</v>
      </c>
      <c r="D178" s="165" t="s">
        <v>31</v>
      </c>
      <c r="E178" s="179">
        <v>1</v>
      </c>
      <c r="F178" s="173"/>
      <c r="G178" s="174">
        <f t="shared" si="9"/>
        <v>0</v>
      </c>
      <c r="H178" s="31"/>
    </row>
    <row r="179" spans="1:8" ht="33" customHeight="1">
      <c r="A179" s="268"/>
      <c r="B179" s="17" t="s">
        <v>272</v>
      </c>
      <c r="C179" s="39" t="s">
        <v>317</v>
      </c>
      <c r="D179" s="165" t="s">
        <v>31</v>
      </c>
      <c r="E179" s="179">
        <v>1</v>
      </c>
      <c r="F179" s="173"/>
      <c r="G179" s="174">
        <f t="shared" si="9"/>
        <v>0</v>
      </c>
      <c r="H179" s="31"/>
    </row>
    <row r="180" spans="1:8" s="91" customFormat="1" ht="30" customHeight="1">
      <c r="A180" s="268"/>
      <c r="B180" s="17" t="s">
        <v>274</v>
      </c>
      <c r="C180" s="39" t="s">
        <v>318</v>
      </c>
      <c r="D180" s="165" t="s">
        <v>31</v>
      </c>
      <c r="E180" s="179">
        <v>891.15</v>
      </c>
      <c r="F180" s="173"/>
      <c r="G180" s="174">
        <f t="shared" ref="G180" si="10">IF(E180="","",ROUND(E180*F180,0))</f>
        <v>0</v>
      </c>
      <c r="H180" s="31"/>
    </row>
    <row r="181" spans="1:8" s="91" customFormat="1" ht="33" customHeight="1">
      <c r="A181" s="268"/>
      <c r="B181" s="17" t="s">
        <v>1471</v>
      </c>
      <c r="C181" s="39" t="s">
        <v>319</v>
      </c>
      <c r="D181" s="165" t="s">
        <v>31</v>
      </c>
      <c r="E181" s="179">
        <v>1</v>
      </c>
      <c r="F181" s="173"/>
      <c r="G181" s="174">
        <f t="shared" si="9"/>
        <v>0</v>
      </c>
      <c r="H181" s="31"/>
    </row>
    <row r="182" spans="1:8" s="91" customFormat="1" ht="33" customHeight="1">
      <c r="A182" s="268"/>
      <c r="B182" s="17" t="s">
        <v>1475</v>
      </c>
      <c r="C182" s="39" t="s">
        <v>320</v>
      </c>
      <c r="D182" s="165" t="s">
        <v>31</v>
      </c>
      <c r="E182" s="179">
        <v>1</v>
      </c>
      <c r="F182" s="173"/>
      <c r="G182" s="174">
        <f t="shared" si="9"/>
        <v>0</v>
      </c>
      <c r="H182" s="31"/>
    </row>
    <row r="183" spans="1:8" s="91" customFormat="1" ht="33" customHeight="1">
      <c r="A183" s="268"/>
      <c r="B183" s="17" t="s">
        <v>1476</v>
      </c>
      <c r="C183" s="39" t="s">
        <v>321</v>
      </c>
      <c r="D183" s="165" t="s">
        <v>31</v>
      </c>
      <c r="E183" s="179">
        <v>1</v>
      </c>
      <c r="F183" s="173"/>
      <c r="G183" s="174">
        <f t="shared" si="9"/>
        <v>0</v>
      </c>
      <c r="H183" s="31"/>
    </row>
    <row r="184" spans="1:8" s="91" customFormat="1" ht="33" customHeight="1">
      <c r="A184" s="268"/>
      <c r="B184" s="17" t="s">
        <v>1478</v>
      </c>
      <c r="C184" s="39" t="s">
        <v>322</v>
      </c>
      <c r="D184" s="165" t="s">
        <v>31</v>
      </c>
      <c r="E184" s="179">
        <v>1</v>
      </c>
      <c r="F184" s="173"/>
      <c r="G184" s="174">
        <f t="shared" si="9"/>
        <v>0</v>
      </c>
      <c r="H184" s="31"/>
    </row>
    <row r="185" spans="1:8" s="91" customFormat="1" ht="33" customHeight="1">
      <c r="A185" s="268"/>
      <c r="B185" s="17" t="s">
        <v>1477</v>
      </c>
      <c r="C185" s="39" t="s">
        <v>323</v>
      </c>
      <c r="D185" s="165" t="s">
        <v>31</v>
      </c>
      <c r="E185" s="179">
        <v>1</v>
      </c>
      <c r="F185" s="173"/>
      <c r="G185" s="174">
        <f t="shared" si="9"/>
        <v>0</v>
      </c>
      <c r="H185" s="31"/>
    </row>
    <row r="186" spans="1:8" ht="30" customHeight="1">
      <c r="A186" s="268"/>
      <c r="B186" s="41" t="s">
        <v>324</v>
      </c>
      <c r="C186" s="50" t="s">
        <v>325</v>
      </c>
      <c r="D186" s="165" t="s">
        <v>112</v>
      </c>
      <c r="E186" s="209">
        <v>8.34</v>
      </c>
      <c r="F186" s="173"/>
      <c r="G186" s="174">
        <f t="shared" si="9"/>
        <v>0</v>
      </c>
      <c r="H186" s="63"/>
    </row>
    <row r="187" spans="1:8" ht="30" customHeight="1">
      <c r="A187" s="268"/>
      <c r="B187" s="17" t="s">
        <v>326</v>
      </c>
      <c r="C187" s="39" t="s">
        <v>327</v>
      </c>
      <c r="D187" s="165" t="s">
        <v>31</v>
      </c>
      <c r="E187" s="209">
        <v>314.06</v>
      </c>
      <c r="F187" s="173"/>
      <c r="G187" s="174">
        <f t="shared" si="4"/>
        <v>0</v>
      </c>
      <c r="H187" s="31"/>
    </row>
    <row r="188" spans="1:8" ht="30" customHeight="1">
      <c r="A188" s="268"/>
      <c r="B188" s="17" t="s">
        <v>328</v>
      </c>
      <c r="C188" s="39" t="s">
        <v>329</v>
      </c>
      <c r="D188" s="165"/>
      <c r="E188" s="179"/>
      <c r="F188" s="173"/>
      <c r="G188" s="174" t="str">
        <f t="shared" si="4"/>
        <v/>
      </c>
      <c r="H188" s="31"/>
    </row>
    <row r="189" spans="1:8" ht="30" customHeight="1">
      <c r="A189" s="268"/>
      <c r="B189" s="17" t="s">
        <v>43</v>
      </c>
      <c r="C189" s="39" t="s">
        <v>330</v>
      </c>
      <c r="D189" s="165" t="s">
        <v>31</v>
      </c>
      <c r="E189" s="209">
        <v>8338.9699999999993</v>
      </c>
      <c r="F189" s="173"/>
      <c r="G189" s="174">
        <f t="shared" si="4"/>
        <v>0</v>
      </c>
      <c r="H189" s="31"/>
    </row>
    <row r="190" spans="1:8" ht="30" customHeight="1">
      <c r="A190" s="268"/>
      <c r="B190" s="17" t="s">
        <v>45</v>
      </c>
      <c r="C190" s="39" t="s">
        <v>305</v>
      </c>
      <c r="D190" s="165" t="s">
        <v>31</v>
      </c>
      <c r="E190" s="179">
        <v>1</v>
      </c>
      <c r="F190" s="173"/>
      <c r="G190" s="174">
        <f t="shared" si="4"/>
        <v>0</v>
      </c>
      <c r="H190" s="31"/>
    </row>
    <row r="191" spans="1:8" ht="30" customHeight="1">
      <c r="A191" s="268"/>
      <c r="B191" s="17" t="s">
        <v>331</v>
      </c>
      <c r="C191" s="39" t="s">
        <v>332</v>
      </c>
      <c r="D191" s="165"/>
      <c r="E191" s="179"/>
      <c r="F191" s="173"/>
      <c r="G191" s="174" t="str">
        <f t="shared" si="4"/>
        <v/>
      </c>
      <c r="H191" s="31"/>
    </row>
    <row r="192" spans="1:8" ht="30" customHeight="1">
      <c r="A192" s="268"/>
      <c r="B192" s="17" t="s">
        <v>47</v>
      </c>
      <c r="C192" s="39" t="s">
        <v>333</v>
      </c>
      <c r="D192" s="165" t="s">
        <v>31</v>
      </c>
      <c r="E192" s="179">
        <v>1</v>
      </c>
      <c r="F192" s="173"/>
      <c r="G192" s="174">
        <f t="shared" si="4"/>
        <v>0</v>
      </c>
      <c r="H192" s="31"/>
    </row>
    <row r="193" spans="1:8" ht="30" customHeight="1">
      <c r="A193" s="268"/>
      <c r="B193" s="17" t="s">
        <v>54</v>
      </c>
      <c r="C193" s="39" t="s">
        <v>334</v>
      </c>
      <c r="D193" s="165" t="s">
        <v>31</v>
      </c>
      <c r="E193" s="179">
        <v>1</v>
      </c>
      <c r="F193" s="173"/>
      <c r="G193" s="174">
        <f t="shared" si="4"/>
        <v>0</v>
      </c>
      <c r="H193" s="31"/>
    </row>
    <row r="194" spans="1:8" ht="30" customHeight="1">
      <c r="A194" s="268"/>
      <c r="B194" s="17" t="s">
        <v>140</v>
      </c>
      <c r="C194" s="39" t="s">
        <v>1438</v>
      </c>
      <c r="D194" s="165" t="s">
        <v>31</v>
      </c>
      <c r="E194" s="179">
        <v>19551.849999999999</v>
      </c>
      <c r="F194" s="173"/>
      <c r="G194" s="174">
        <f t="shared" si="4"/>
        <v>0</v>
      </c>
      <c r="H194" s="31"/>
    </row>
    <row r="195" spans="1:8" ht="30" customHeight="1">
      <c r="A195" s="268"/>
      <c r="B195" s="17" t="s">
        <v>142</v>
      </c>
      <c r="C195" s="39" t="s">
        <v>335</v>
      </c>
      <c r="D195" s="165" t="s">
        <v>31</v>
      </c>
      <c r="E195" s="209">
        <v>1</v>
      </c>
      <c r="F195" s="177"/>
      <c r="G195" s="174">
        <f t="shared" si="4"/>
        <v>0</v>
      </c>
      <c r="H195" s="31"/>
    </row>
    <row r="196" spans="1:8" ht="30" customHeight="1">
      <c r="A196" s="268"/>
      <c r="B196" s="17" t="s">
        <v>57</v>
      </c>
      <c r="C196" s="39" t="s">
        <v>336</v>
      </c>
      <c r="D196" s="165" t="s">
        <v>31</v>
      </c>
      <c r="E196" s="209">
        <v>1</v>
      </c>
      <c r="F196" s="177"/>
      <c r="G196" s="174">
        <f t="shared" si="4"/>
        <v>0</v>
      </c>
      <c r="H196" s="31"/>
    </row>
    <row r="197" spans="1:8" ht="30" customHeight="1">
      <c r="A197" s="268"/>
      <c r="B197" s="17" t="s">
        <v>178</v>
      </c>
      <c r="C197" s="39" t="s">
        <v>337</v>
      </c>
      <c r="D197" s="165" t="s">
        <v>31</v>
      </c>
      <c r="E197" s="209">
        <v>1</v>
      </c>
      <c r="F197" s="177"/>
      <c r="G197" s="174">
        <f t="shared" si="4"/>
        <v>0</v>
      </c>
      <c r="H197" s="31"/>
    </row>
    <row r="198" spans="1:8" ht="30" customHeight="1">
      <c r="A198" s="268"/>
      <c r="B198" s="17" t="s">
        <v>180</v>
      </c>
      <c r="C198" s="39" t="s">
        <v>338</v>
      </c>
      <c r="D198" s="165" t="s">
        <v>31</v>
      </c>
      <c r="E198" s="209">
        <v>1</v>
      </c>
      <c r="F198" s="173"/>
      <c r="G198" s="174">
        <f t="shared" ref="G198:G203" si="11">IF(E198="","",ROUND(E198*F198,0))</f>
        <v>0</v>
      </c>
      <c r="H198" s="31"/>
    </row>
    <row r="199" spans="1:8" ht="30" customHeight="1">
      <c r="A199" s="268"/>
      <c r="B199" s="17" t="s">
        <v>231</v>
      </c>
      <c r="C199" s="39" t="s">
        <v>339</v>
      </c>
      <c r="D199" s="165" t="s">
        <v>31</v>
      </c>
      <c r="E199" s="209">
        <v>1</v>
      </c>
      <c r="F199" s="173"/>
      <c r="G199" s="174">
        <f t="shared" si="11"/>
        <v>0</v>
      </c>
      <c r="H199" s="31"/>
    </row>
    <row r="200" spans="1:8" ht="30" customHeight="1">
      <c r="A200" s="268"/>
      <c r="B200" s="17" t="s">
        <v>233</v>
      </c>
      <c r="C200" s="39" t="s">
        <v>340</v>
      </c>
      <c r="D200" s="165" t="s">
        <v>31</v>
      </c>
      <c r="E200" s="209">
        <v>1</v>
      </c>
      <c r="F200" s="173"/>
      <c r="G200" s="174">
        <f t="shared" si="11"/>
        <v>0</v>
      </c>
      <c r="H200" s="31"/>
    </row>
    <row r="201" spans="1:8" ht="30" customHeight="1">
      <c r="A201" s="268"/>
      <c r="B201" s="17" t="s">
        <v>235</v>
      </c>
      <c r="C201" s="39" t="s">
        <v>341</v>
      </c>
      <c r="D201" s="165" t="s">
        <v>31</v>
      </c>
      <c r="E201" s="209">
        <v>1</v>
      </c>
      <c r="F201" s="173"/>
      <c r="G201" s="174">
        <f t="shared" ref="G201:G202" si="12">IF(E201="","",ROUND(E201*F201,0))</f>
        <v>0</v>
      </c>
      <c r="H201" s="31"/>
    </row>
    <row r="202" spans="1:8" ht="30" customHeight="1">
      <c r="A202" s="268"/>
      <c r="B202" s="17" t="s">
        <v>1452</v>
      </c>
      <c r="C202" s="39" t="s">
        <v>342</v>
      </c>
      <c r="D202" s="165" t="s">
        <v>31</v>
      </c>
      <c r="E202" s="209">
        <v>1</v>
      </c>
      <c r="F202" s="173"/>
      <c r="G202" s="174">
        <f t="shared" si="12"/>
        <v>0</v>
      </c>
      <c r="H202" s="31"/>
    </row>
    <row r="203" spans="1:8" ht="30" customHeight="1">
      <c r="A203" s="268"/>
      <c r="B203" s="17" t="s">
        <v>1470</v>
      </c>
      <c r="C203" s="39" t="s">
        <v>343</v>
      </c>
      <c r="D203" s="165" t="s">
        <v>31</v>
      </c>
      <c r="E203" s="209">
        <v>1</v>
      </c>
      <c r="F203" s="173"/>
      <c r="G203" s="174">
        <f t="shared" si="11"/>
        <v>0</v>
      </c>
      <c r="H203" s="31"/>
    </row>
    <row r="204" spans="1:8" ht="30" customHeight="1">
      <c r="A204" s="268"/>
      <c r="B204" s="17" t="s">
        <v>1503</v>
      </c>
      <c r="C204" s="39" t="s">
        <v>344</v>
      </c>
      <c r="D204" s="165" t="s">
        <v>31</v>
      </c>
      <c r="E204" s="209">
        <v>1</v>
      </c>
      <c r="F204" s="173"/>
      <c r="G204" s="174">
        <f t="shared" ref="G204" si="13">IF(E204="","",ROUND(E204*F204,0))</f>
        <v>0</v>
      </c>
      <c r="H204" s="31"/>
    </row>
    <row r="205" spans="1:8" ht="30" customHeight="1">
      <c r="A205" s="268"/>
      <c r="B205" s="17" t="s">
        <v>345</v>
      </c>
      <c r="C205" s="39" t="s">
        <v>346</v>
      </c>
      <c r="D205" s="165"/>
      <c r="E205" s="179"/>
      <c r="F205" s="173"/>
      <c r="G205" s="174" t="str">
        <f t="shared" si="4"/>
        <v/>
      </c>
      <c r="H205" s="31"/>
    </row>
    <row r="206" spans="1:8" ht="30" customHeight="1">
      <c r="A206" s="268"/>
      <c r="B206" s="17" t="s">
        <v>43</v>
      </c>
      <c r="C206" s="39" t="s">
        <v>1458</v>
      </c>
      <c r="D206" s="165" t="s">
        <v>31</v>
      </c>
      <c r="E206" s="209">
        <v>8660.57</v>
      </c>
      <c r="F206" s="173"/>
      <c r="G206" s="174">
        <f t="shared" si="4"/>
        <v>0</v>
      </c>
      <c r="H206" s="92"/>
    </row>
    <row r="207" spans="1:8" ht="30" customHeight="1">
      <c r="A207" s="268"/>
      <c r="B207" s="17" t="s">
        <v>45</v>
      </c>
      <c r="C207" s="39" t="s">
        <v>1459</v>
      </c>
      <c r="D207" s="165" t="s">
        <v>31</v>
      </c>
      <c r="E207" s="179">
        <v>1</v>
      </c>
      <c r="F207" s="173"/>
      <c r="G207" s="174">
        <f t="shared" si="4"/>
        <v>0</v>
      </c>
      <c r="H207" s="92"/>
    </row>
    <row r="208" spans="1:8" ht="30" customHeight="1">
      <c r="A208" s="268"/>
      <c r="B208" s="17" t="s">
        <v>349</v>
      </c>
      <c r="C208" s="39" t="s">
        <v>350</v>
      </c>
      <c r="D208" s="165"/>
      <c r="E208" s="179"/>
      <c r="F208" s="173"/>
      <c r="G208" s="174" t="str">
        <f t="shared" si="4"/>
        <v/>
      </c>
      <c r="H208" s="31"/>
    </row>
    <row r="209" spans="1:8" ht="30" customHeight="1">
      <c r="A209" s="268"/>
      <c r="B209" s="17" t="s">
        <v>43</v>
      </c>
      <c r="C209" s="39" t="s">
        <v>347</v>
      </c>
      <c r="D209" s="165" t="s">
        <v>31</v>
      </c>
      <c r="E209" s="209">
        <v>55652.33</v>
      </c>
      <c r="F209" s="173"/>
      <c r="G209" s="174">
        <f t="shared" si="4"/>
        <v>0</v>
      </c>
      <c r="H209" s="31"/>
    </row>
    <row r="210" spans="1:8" ht="30" customHeight="1">
      <c r="A210" s="268"/>
      <c r="B210" s="17" t="s">
        <v>45</v>
      </c>
      <c r="C210" s="39" t="s">
        <v>348</v>
      </c>
      <c r="D210" s="165" t="s">
        <v>31</v>
      </c>
      <c r="E210" s="179">
        <v>1</v>
      </c>
      <c r="F210" s="173"/>
      <c r="G210" s="174">
        <f t="shared" si="4"/>
        <v>0</v>
      </c>
      <c r="H210" s="31"/>
    </row>
    <row r="211" spans="1:8" ht="30" customHeight="1">
      <c r="A211" s="268"/>
      <c r="B211" s="17" t="s">
        <v>47</v>
      </c>
      <c r="C211" s="39" t="s">
        <v>351</v>
      </c>
      <c r="D211" s="165" t="s">
        <v>31</v>
      </c>
      <c r="E211" s="209">
        <v>111.85</v>
      </c>
      <c r="F211" s="173"/>
      <c r="G211" s="174">
        <f t="shared" si="4"/>
        <v>0</v>
      </c>
      <c r="H211" s="31"/>
    </row>
    <row r="212" spans="1:8" ht="30" customHeight="1">
      <c r="A212" s="268"/>
      <c r="B212" s="17" t="s">
        <v>352</v>
      </c>
      <c r="C212" s="39" t="s">
        <v>353</v>
      </c>
      <c r="D212" s="165"/>
      <c r="E212" s="179"/>
      <c r="F212" s="173"/>
      <c r="G212" s="174" t="str">
        <f t="shared" si="4"/>
        <v/>
      </c>
      <c r="H212" s="31"/>
    </row>
    <row r="213" spans="1:8" ht="30" customHeight="1">
      <c r="A213" s="268"/>
      <c r="B213" s="17" t="s">
        <v>43</v>
      </c>
      <c r="C213" s="39" t="s">
        <v>354</v>
      </c>
      <c r="D213" s="165" t="s">
        <v>1452</v>
      </c>
      <c r="E213" s="209">
        <v>713.14</v>
      </c>
      <c r="F213" s="173"/>
      <c r="G213" s="174">
        <f t="shared" si="4"/>
        <v>0</v>
      </c>
      <c r="H213" s="31"/>
    </row>
    <row r="214" spans="1:8" ht="30" customHeight="1">
      <c r="A214" s="268"/>
      <c r="B214" s="17" t="s">
        <v>45</v>
      </c>
      <c r="C214" s="39" t="s">
        <v>355</v>
      </c>
      <c r="D214" s="165" t="s">
        <v>1452</v>
      </c>
      <c r="E214" s="209">
        <v>13027.2</v>
      </c>
      <c r="F214" s="173"/>
      <c r="G214" s="174">
        <f t="shared" si="4"/>
        <v>0</v>
      </c>
      <c r="H214" s="31"/>
    </row>
    <row r="215" spans="1:8" ht="30" customHeight="1">
      <c r="A215" s="268"/>
      <c r="B215" s="17" t="s">
        <v>47</v>
      </c>
      <c r="C215" s="39" t="s">
        <v>356</v>
      </c>
      <c r="D215" s="165" t="s">
        <v>31</v>
      </c>
      <c r="E215" s="179">
        <v>152.57</v>
      </c>
      <c r="F215" s="173"/>
      <c r="G215" s="174">
        <f t="shared" si="4"/>
        <v>0</v>
      </c>
      <c r="H215" s="31"/>
    </row>
    <row r="216" spans="1:8" ht="30" customHeight="1">
      <c r="A216" s="268"/>
      <c r="B216" s="17" t="s">
        <v>357</v>
      </c>
      <c r="C216" s="39" t="s">
        <v>358</v>
      </c>
      <c r="D216" s="165"/>
      <c r="E216" s="179"/>
      <c r="F216" s="173"/>
      <c r="G216" s="174" t="str">
        <f t="shared" si="4"/>
        <v/>
      </c>
      <c r="H216" s="31"/>
    </row>
    <row r="217" spans="1:8" ht="30" customHeight="1">
      <c r="A217" s="268"/>
      <c r="B217" s="17" t="s">
        <v>43</v>
      </c>
      <c r="C217" s="39" t="s">
        <v>359</v>
      </c>
      <c r="D217" s="165" t="s">
        <v>31</v>
      </c>
      <c r="E217" s="209">
        <v>45761.42</v>
      </c>
      <c r="F217" s="173"/>
      <c r="G217" s="174">
        <f t="shared" si="4"/>
        <v>0</v>
      </c>
      <c r="H217" s="31"/>
    </row>
    <row r="218" spans="1:8" ht="30" customHeight="1">
      <c r="A218" s="268"/>
      <c r="B218" s="17" t="s">
        <v>45</v>
      </c>
      <c r="C218" s="39" t="s">
        <v>360</v>
      </c>
      <c r="D218" s="165" t="s">
        <v>31</v>
      </c>
      <c r="E218" s="209">
        <v>31683</v>
      </c>
      <c r="F218" s="173"/>
      <c r="G218" s="174">
        <f t="shared" si="4"/>
        <v>0</v>
      </c>
      <c r="H218" s="31"/>
    </row>
    <row r="219" spans="1:8" ht="30" customHeight="1">
      <c r="A219" s="268"/>
      <c r="B219" s="17" t="s">
        <v>47</v>
      </c>
      <c r="C219" s="39" t="s">
        <v>361</v>
      </c>
      <c r="D219" s="165" t="s">
        <v>31</v>
      </c>
      <c r="E219" s="209">
        <v>8821</v>
      </c>
      <c r="F219" s="173"/>
      <c r="G219" s="174">
        <f t="shared" si="4"/>
        <v>0</v>
      </c>
      <c r="H219" s="31"/>
    </row>
    <row r="220" spans="1:8" ht="30" customHeight="1">
      <c r="A220" s="268"/>
      <c r="B220" s="17" t="s">
        <v>54</v>
      </c>
      <c r="C220" s="39" t="s">
        <v>362</v>
      </c>
      <c r="D220" s="165" t="s">
        <v>31</v>
      </c>
      <c r="E220" s="209">
        <v>2932</v>
      </c>
      <c r="F220" s="173"/>
      <c r="G220" s="174">
        <f t="shared" si="4"/>
        <v>0</v>
      </c>
      <c r="H220" s="31"/>
    </row>
    <row r="221" spans="1:8" ht="30" customHeight="1">
      <c r="A221" s="268"/>
      <c r="B221" s="17" t="s">
        <v>140</v>
      </c>
      <c r="C221" s="39" t="s">
        <v>363</v>
      </c>
      <c r="D221" s="165" t="s">
        <v>31</v>
      </c>
      <c r="E221" s="179">
        <v>1</v>
      </c>
      <c r="F221" s="173"/>
      <c r="G221" s="174">
        <f t="shared" si="4"/>
        <v>0</v>
      </c>
      <c r="H221" s="31"/>
    </row>
    <row r="222" spans="1:8" ht="30" customHeight="1">
      <c r="A222" s="268"/>
      <c r="B222" s="17" t="s">
        <v>142</v>
      </c>
      <c r="C222" s="39" t="s">
        <v>364</v>
      </c>
      <c r="D222" s="165" t="s">
        <v>31</v>
      </c>
      <c r="E222" s="209">
        <v>8338</v>
      </c>
      <c r="F222" s="173"/>
      <c r="G222" s="174">
        <f t="shared" ref="G222:G223" si="14">IF(E222="","",ROUND(E222*F222,0))</f>
        <v>0</v>
      </c>
      <c r="H222" s="31"/>
    </row>
    <row r="223" spans="1:8" ht="30" customHeight="1">
      <c r="A223" s="268"/>
      <c r="B223" s="17" t="s">
        <v>57</v>
      </c>
      <c r="C223" s="39" t="s">
        <v>365</v>
      </c>
      <c r="D223" s="165" t="s">
        <v>31</v>
      </c>
      <c r="E223" s="209">
        <v>42.2</v>
      </c>
      <c r="F223" s="173"/>
      <c r="G223" s="174">
        <f t="shared" si="14"/>
        <v>0</v>
      </c>
      <c r="H223" s="31"/>
    </row>
    <row r="224" spans="1:8" ht="30" customHeight="1">
      <c r="A224" s="268"/>
      <c r="B224" s="17" t="s">
        <v>178</v>
      </c>
      <c r="C224" s="39" t="s">
        <v>366</v>
      </c>
      <c r="D224" s="165" t="s">
        <v>31</v>
      </c>
      <c r="E224" s="209">
        <v>22.98</v>
      </c>
      <c r="F224" s="173"/>
      <c r="G224" s="174">
        <f t="shared" si="4"/>
        <v>0</v>
      </c>
      <c r="H224" s="31"/>
    </row>
    <row r="225" spans="1:8" ht="30" customHeight="1">
      <c r="A225" s="268"/>
      <c r="B225" s="17" t="s">
        <v>180</v>
      </c>
      <c r="C225" s="39" t="s">
        <v>367</v>
      </c>
      <c r="D225" s="165" t="s">
        <v>31</v>
      </c>
      <c r="E225" s="179">
        <v>1</v>
      </c>
      <c r="F225" s="173"/>
      <c r="G225" s="174">
        <f t="shared" si="4"/>
        <v>0</v>
      </c>
      <c r="H225" s="31"/>
    </row>
    <row r="226" spans="1:8" ht="30" customHeight="1">
      <c r="A226" s="268"/>
      <c r="B226" s="17" t="s">
        <v>231</v>
      </c>
      <c r="C226" s="39" t="s">
        <v>368</v>
      </c>
      <c r="D226" s="165" t="s">
        <v>31</v>
      </c>
      <c r="E226" s="179">
        <v>1</v>
      </c>
      <c r="F226" s="173"/>
      <c r="G226" s="174">
        <f t="shared" si="4"/>
        <v>0</v>
      </c>
      <c r="H226" s="31"/>
    </row>
    <row r="227" spans="1:8" ht="30" customHeight="1">
      <c r="A227" s="268"/>
      <c r="B227" s="17" t="s">
        <v>369</v>
      </c>
      <c r="C227" s="39" t="s">
        <v>370</v>
      </c>
      <c r="D227" s="165"/>
      <c r="E227" s="179"/>
      <c r="F227" s="173"/>
      <c r="G227" s="174" t="str">
        <f t="shared" si="4"/>
        <v/>
      </c>
      <c r="H227" s="31"/>
    </row>
    <row r="228" spans="1:8" ht="30" customHeight="1">
      <c r="A228" s="268"/>
      <c r="B228" s="17" t="s">
        <v>43</v>
      </c>
      <c r="C228" s="39" t="s">
        <v>371</v>
      </c>
      <c r="D228" s="165" t="s">
        <v>112</v>
      </c>
      <c r="E228" s="209">
        <v>26.34</v>
      </c>
      <c r="F228" s="173"/>
      <c r="G228" s="174">
        <f t="shared" si="4"/>
        <v>0</v>
      </c>
      <c r="H228" s="31"/>
    </row>
    <row r="229" spans="1:8" ht="30" customHeight="1">
      <c r="A229" s="268"/>
      <c r="B229" s="17" t="s">
        <v>45</v>
      </c>
      <c r="C229" s="39" t="s">
        <v>372</v>
      </c>
      <c r="D229" s="165" t="s">
        <v>112</v>
      </c>
      <c r="E229" s="209">
        <v>188.5</v>
      </c>
      <c r="F229" s="173"/>
      <c r="G229" s="174">
        <f t="shared" si="4"/>
        <v>0</v>
      </c>
      <c r="H229" s="31"/>
    </row>
    <row r="230" spans="1:8" ht="30" customHeight="1">
      <c r="A230" s="268"/>
      <c r="B230" s="17" t="s">
        <v>47</v>
      </c>
      <c r="C230" s="39" t="s">
        <v>373</v>
      </c>
      <c r="D230" s="165" t="s">
        <v>112</v>
      </c>
      <c r="E230" s="179">
        <v>1</v>
      </c>
      <c r="F230" s="173"/>
      <c r="G230" s="174">
        <f>IF(E230="","",ROUND(E230*F230,0))</f>
        <v>0</v>
      </c>
      <c r="H230" s="31"/>
    </row>
    <row r="231" spans="1:8" ht="30" customHeight="1">
      <c r="A231" s="268"/>
      <c r="B231" s="17" t="s">
        <v>374</v>
      </c>
      <c r="C231" s="39" t="s">
        <v>375</v>
      </c>
      <c r="D231" s="165"/>
      <c r="E231" s="179"/>
      <c r="F231" s="173"/>
      <c r="G231" s="174" t="str">
        <f t="shared" si="4"/>
        <v/>
      </c>
      <c r="H231" s="31"/>
    </row>
    <row r="232" spans="1:8" ht="30" customHeight="1">
      <c r="A232" s="268"/>
      <c r="B232" s="17" t="s">
        <v>43</v>
      </c>
      <c r="C232" s="39" t="s">
        <v>1439</v>
      </c>
      <c r="D232" s="165" t="s">
        <v>112</v>
      </c>
      <c r="E232" s="179">
        <v>1</v>
      </c>
      <c r="F232" s="173"/>
      <c r="G232" s="174">
        <f t="shared" ref="G232:G265" si="15">IF(E232="","",ROUND(E232*F232,0))</f>
        <v>0</v>
      </c>
      <c r="H232" s="31"/>
    </row>
    <row r="233" spans="1:8" ht="30" customHeight="1">
      <c r="A233" s="268"/>
      <c r="B233" s="17" t="s">
        <v>45</v>
      </c>
      <c r="C233" s="39" t="s">
        <v>1440</v>
      </c>
      <c r="D233" s="165" t="s">
        <v>112</v>
      </c>
      <c r="E233" s="179">
        <v>1</v>
      </c>
      <c r="F233" s="173"/>
      <c r="G233" s="174">
        <f t="shared" si="15"/>
        <v>0</v>
      </c>
      <c r="H233" s="31"/>
    </row>
    <row r="234" spans="1:8" ht="30" customHeight="1">
      <c r="A234" s="268"/>
      <c r="B234" s="17" t="s">
        <v>47</v>
      </c>
      <c r="C234" s="39" t="s">
        <v>376</v>
      </c>
      <c r="D234" s="165" t="s">
        <v>141</v>
      </c>
      <c r="E234" s="179">
        <v>1</v>
      </c>
      <c r="F234" s="173"/>
      <c r="G234" s="174">
        <f t="shared" si="15"/>
        <v>0</v>
      </c>
      <c r="H234" s="31"/>
    </row>
    <row r="235" spans="1:8" ht="30" customHeight="1">
      <c r="A235" s="268"/>
      <c r="B235" s="17" t="s">
        <v>54</v>
      </c>
      <c r="C235" s="39" t="s">
        <v>377</v>
      </c>
      <c r="D235" s="165" t="s">
        <v>141</v>
      </c>
      <c r="E235" s="179">
        <v>1</v>
      </c>
      <c r="F235" s="173"/>
      <c r="G235" s="174">
        <f t="shared" si="15"/>
        <v>0</v>
      </c>
      <c r="H235" s="31"/>
    </row>
    <row r="236" spans="1:8" ht="30" customHeight="1">
      <c r="A236" s="268"/>
      <c r="B236" s="17" t="s">
        <v>1468</v>
      </c>
      <c r="C236" s="39" t="s">
        <v>1508</v>
      </c>
      <c r="D236" s="165"/>
      <c r="E236" s="179"/>
      <c r="F236" s="173"/>
      <c r="G236" s="174"/>
      <c r="H236" s="31"/>
    </row>
    <row r="237" spans="1:8" ht="30" customHeight="1">
      <c r="A237" s="268"/>
      <c r="B237" s="17" t="s">
        <v>43</v>
      </c>
      <c r="C237" s="39" t="s">
        <v>330</v>
      </c>
      <c r="D237" s="165" t="s">
        <v>1469</v>
      </c>
      <c r="E237" s="179">
        <v>1</v>
      </c>
      <c r="F237" s="173"/>
      <c r="G237" s="174">
        <f t="shared" si="15"/>
        <v>0</v>
      </c>
      <c r="H237" s="31"/>
    </row>
    <row r="238" spans="1:8" ht="30" customHeight="1">
      <c r="A238" s="268"/>
      <c r="B238" s="17" t="s">
        <v>45</v>
      </c>
      <c r="C238" s="39" t="s">
        <v>305</v>
      </c>
      <c r="D238" s="165" t="s">
        <v>1469</v>
      </c>
      <c r="E238" s="179">
        <v>1</v>
      </c>
      <c r="F238" s="173"/>
      <c r="G238" s="174">
        <f t="shared" si="15"/>
        <v>0</v>
      </c>
      <c r="H238" s="31"/>
    </row>
    <row r="239" spans="1:8" ht="30" customHeight="1">
      <c r="A239" s="268"/>
      <c r="B239" s="93" t="s">
        <v>1509</v>
      </c>
      <c r="C239" s="162" t="s">
        <v>1510</v>
      </c>
      <c r="D239" s="229" t="s">
        <v>99</v>
      </c>
      <c r="E239" s="230">
        <v>1</v>
      </c>
      <c r="F239" s="231"/>
      <c r="G239" s="232">
        <f>IF(E239="","",ROUND(E239*F239,0))</f>
        <v>0</v>
      </c>
      <c r="H239" s="31"/>
    </row>
    <row r="240" spans="1:8" ht="30" customHeight="1">
      <c r="A240" s="268"/>
      <c r="B240" s="17" t="s">
        <v>378</v>
      </c>
      <c r="C240" s="39" t="s">
        <v>1441</v>
      </c>
      <c r="D240" s="165" t="s">
        <v>112</v>
      </c>
      <c r="E240" s="179">
        <v>1</v>
      </c>
      <c r="F240" s="173"/>
      <c r="G240" s="174">
        <f t="shared" si="15"/>
        <v>0</v>
      </c>
      <c r="H240" s="31"/>
    </row>
    <row r="241" spans="1:8" ht="30" customHeight="1">
      <c r="A241" s="268"/>
      <c r="B241" s="17" t="s">
        <v>379</v>
      </c>
      <c r="C241" s="39" t="s">
        <v>1442</v>
      </c>
      <c r="D241" s="165" t="s">
        <v>112</v>
      </c>
      <c r="E241" s="179">
        <v>1</v>
      </c>
      <c r="F241" s="173"/>
      <c r="G241" s="174">
        <f t="shared" si="15"/>
        <v>0</v>
      </c>
      <c r="H241" s="31"/>
    </row>
    <row r="242" spans="1:8" ht="30" customHeight="1">
      <c r="A242" s="268"/>
      <c r="B242" s="93" t="s">
        <v>1511</v>
      </c>
      <c r="C242" s="163" t="s">
        <v>1512</v>
      </c>
      <c r="D242" s="233"/>
      <c r="E242" s="234"/>
      <c r="F242" s="235"/>
      <c r="G242" s="232" t="str">
        <f t="shared" ref="G242:G248" si="16">IF(E242="","",ROUND(E242*F242,0))</f>
        <v/>
      </c>
      <c r="H242" s="31"/>
    </row>
    <row r="243" spans="1:8" ht="30" customHeight="1">
      <c r="A243" s="268"/>
      <c r="B243" s="93" t="s">
        <v>43</v>
      </c>
      <c r="C243" s="163" t="s">
        <v>1513</v>
      </c>
      <c r="D243" s="233" t="s">
        <v>31</v>
      </c>
      <c r="E243" s="234">
        <v>1</v>
      </c>
      <c r="F243" s="235"/>
      <c r="G243" s="232">
        <f t="shared" si="16"/>
        <v>0</v>
      </c>
      <c r="H243" s="31"/>
    </row>
    <row r="244" spans="1:8" ht="30" customHeight="1">
      <c r="A244" s="268"/>
      <c r="B244" s="93" t="s">
        <v>45</v>
      </c>
      <c r="C244" s="163" t="s">
        <v>1514</v>
      </c>
      <c r="D244" s="233" t="s">
        <v>31</v>
      </c>
      <c r="E244" s="234">
        <v>2952.66</v>
      </c>
      <c r="F244" s="235"/>
      <c r="G244" s="232">
        <f t="shared" si="16"/>
        <v>0</v>
      </c>
      <c r="H244" s="31"/>
    </row>
    <row r="245" spans="1:8" ht="30" customHeight="1">
      <c r="A245" s="268"/>
      <c r="B245" s="93" t="s">
        <v>47</v>
      </c>
      <c r="C245" s="163" t="s">
        <v>1515</v>
      </c>
      <c r="D245" s="233" t="s">
        <v>31</v>
      </c>
      <c r="E245" s="234">
        <v>994.94</v>
      </c>
      <c r="F245" s="235"/>
      <c r="G245" s="232">
        <f t="shared" si="16"/>
        <v>0</v>
      </c>
      <c r="H245" s="31"/>
    </row>
    <row r="246" spans="1:8" ht="30" customHeight="1">
      <c r="A246" s="268"/>
      <c r="B246" s="93" t="s">
        <v>54</v>
      </c>
      <c r="C246" s="163" t="s">
        <v>1516</v>
      </c>
      <c r="D246" s="233" t="s">
        <v>31</v>
      </c>
      <c r="E246" s="234">
        <v>2293.88</v>
      </c>
      <c r="F246" s="235"/>
      <c r="G246" s="232">
        <f t="shared" si="16"/>
        <v>0</v>
      </c>
      <c r="H246" s="31"/>
    </row>
    <row r="247" spans="1:8" ht="30" customHeight="1">
      <c r="A247" s="268"/>
      <c r="B247" s="93" t="s">
        <v>140</v>
      </c>
      <c r="C247" s="163" t="s">
        <v>1517</v>
      </c>
      <c r="D247" s="233" t="s">
        <v>31</v>
      </c>
      <c r="E247" s="234">
        <v>1</v>
      </c>
      <c r="F247" s="235"/>
      <c r="G247" s="232">
        <f t="shared" si="16"/>
        <v>0</v>
      </c>
      <c r="H247" s="31"/>
    </row>
    <row r="248" spans="1:8" ht="30" customHeight="1">
      <c r="A248" s="268"/>
      <c r="B248" s="93" t="s">
        <v>1518</v>
      </c>
      <c r="C248" s="163" t="s">
        <v>1519</v>
      </c>
      <c r="D248" s="233" t="s">
        <v>158</v>
      </c>
      <c r="E248" s="234">
        <v>1</v>
      </c>
      <c r="F248" s="236"/>
      <c r="G248" s="232">
        <f t="shared" si="16"/>
        <v>0</v>
      </c>
      <c r="H248" s="31"/>
    </row>
    <row r="249" spans="1:8" ht="30" customHeight="1">
      <c r="A249" s="268"/>
      <c r="B249" s="17" t="s">
        <v>380</v>
      </c>
      <c r="C249" s="39" t="s">
        <v>381</v>
      </c>
      <c r="D249" s="165"/>
      <c r="E249" s="179"/>
      <c r="F249" s="173"/>
      <c r="G249" s="174" t="str">
        <f t="shared" si="15"/>
        <v/>
      </c>
      <c r="H249" s="31"/>
    </row>
    <row r="250" spans="1:8" ht="30" customHeight="1">
      <c r="A250" s="268"/>
      <c r="B250" s="17" t="s">
        <v>43</v>
      </c>
      <c r="C250" s="39" t="s">
        <v>382</v>
      </c>
      <c r="D250" s="165" t="s">
        <v>31</v>
      </c>
      <c r="E250" s="179">
        <v>1</v>
      </c>
      <c r="F250" s="173"/>
      <c r="G250" s="174">
        <f t="shared" si="15"/>
        <v>0</v>
      </c>
      <c r="H250" s="31"/>
    </row>
    <row r="251" spans="1:8" ht="30" customHeight="1">
      <c r="A251" s="268"/>
      <c r="B251" s="17" t="s">
        <v>45</v>
      </c>
      <c r="C251" s="39" t="s">
        <v>305</v>
      </c>
      <c r="D251" s="165" t="s">
        <v>31</v>
      </c>
      <c r="E251" s="179">
        <v>1</v>
      </c>
      <c r="F251" s="173"/>
      <c r="G251" s="174">
        <f t="shared" si="15"/>
        <v>0</v>
      </c>
      <c r="H251" s="31"/>
    </row>
    <row r="252" spans="1:8" ht="30" customHeight="1">
      <c r="A252" s="268"/>
      <c r="B252" s="17" t="s">
        <v>383</v>
      </c>
      <c r="C252" s="39" t="s">
        <v>384</v>
      </c>
      <c r="D252" s="165"/>
      <c r="E252" s="179"/>
      <c r="F252" s="173"/>
      <c r="G252" s="174" t="str">
        <f t="shared" si="15"/>
        <v/>
      </c>
      <c r="H252" s="31"/>
    </row>
    <row r="253" spans="1:8" ht="48" customHeight="1">
      <c r="A253" s="268"/>
      <c r="B253" s="17" t="s">
        <v>43</v>
      </c>
      <c r="C253" s="39" t="s">
        <v>385</v>
      </c>
      <c r="D253" s="165" t="s">
        <v>250</v>
      </c>
      <c r="E253" s="209">
        <v>3181.71</v>
      </c>
      <c r="F253" s="173"/>
      <c r="G253" s="174">
        <f t="shared" si="15"/>
        <v>0</v>
      </c>
      <c r="H253" s="31"/>
    </row>
    <row r="254" spans="1:8" ht="33" customHeight="1">
      <c r="A254" s="268"/>
      <c r="B254" s="17" t="s">
        <v>45</v>
      </c>
      <c r="C254" s="39" t="s">
        <v>386</v>
      </c>
      <c r="D254" s="165" t="s">
        <v>250</v>
      </c>
      <c r="E254" s="209">
        <v>25.3</v>
      </c>
      <c r="F254" s="173"/>
      <c r="G254" s="174">
        <f t="shared" si="15"/>
        <v>0</v>
      </c>
      <c r="H254" s="31"/>
    </row>
    <row r="255" spans="1:8" ht="30" customHeight="1">
      <c r="A255" s="268"/>
      <c r="B255" s="17" t="s">
        <v>387</v>
      </c>
      <c r="C255" s="39" t="s">
        <v>1460</v>
      </c>
      <c r="D255" s="165" t="s">
        <v>112</v>
      </c>
      <c r="E255" s="209">
        <v>42.091000000000001</v>
      </c>
      <c r="F255" s="173"/>
      <c r="G255" s="174">
        <f t="shared" si="15"/>
        <v>0</v>
      </c>
      <c r="H255" s="31"/>
    </row>
    <row r="256" spans="1:8" ht="30" customHeight="1">
      <c r="A256" s="268"/>
      <c r="B256" s="17" t="s">
        <v>388</v>
      </c>
      <c r="C256" s="39" t="s">
        <v>389</v>
      </c>
      <c r="D256" s="165" t="s">
        <v>158</v>
      </c>
      <c r="E256" s="179">
        <v>1</v>
      </c>
      <c r="F256" s="173"/>
      <c r="G256" s="174">
        <f t="shared" si="15"/>
        <v>0</v>
      </c>
      <c r="H256" s="31"/>
    </row>
    <row r="257" spans="1:8" ht="30" customHeight="1">
      <c r="A257" s="268"/>
      <c r="B257" s="17" t="s">
        <v>390</v>
      </c>
      <c r="C257" s="39" t="s">
        <v>1461</v>
      </c>
      <c r="D257" s="165" t="s">
        <v>31</v>
      </c>
      <c r="E257" s="179">
        <v>1</v>
      </c>
      <c r="F257" s="173"/>
      <c r="G257" s="174">
        <f t="shared" si="15"/>
        <v>0</v>
      </c>
      <c r="H257" s="31"/>
    </row>
    <row r="258" spans="1:8" ht="30" customHeight="1">
      <c r="A258" s="268"/>
      <c r="B258" s="17" t="s">
        <v>391</v>
      </c>
      <c r="C258" s="39" t="s">
        <v>392</v>
      </c>
      <c r="D258" s="165" t="s">
        <v>99</v>
      </c>
      <c r="E258" s="176">
        <v>1</v>
      </c>
      <c r="F258" s="173"/>
      <c r="G258" s="174">
        <f t="shared" si="15"/>
        <v>0</v>
      </c>
      <c r="H258" s="31"/>
    </row>
    <row r="259" spans="1:8" ht="30" customHeight="1">
      <c r="A259" s="268"/>
      <c r="B259" s="17" t="s">
        <v>393</v>
      </c>
      <c r="C259" s="39" t="s">
        <v>394</v>
      </c>
      <c r="D259" s="165" t="s">
        <v>395</v>
      </c>
      <c r="E259" s="176">
        <v>1</v>
      </c>
      <c r="F259" s="173"/>
      <c r="G259" s="174">
        <f t="shared" ref="G259:G260" si="17">IF(E259="","",ROUND(E259*F259,0))</f>
        <v>0</v>
      </c>
      <c r="H259" s="31"/>
    </row>
    <row r="260" spans="1:8" ht="30" customHeight="1">
      <c r="A260" s="268"/>
      <c r="B260" s="17" t="s">
        <v>396</v>
      </c>
      <c r="C260" s="39" t="s">
        <v>397</v>
      </c>
      <c r="D260" s="165" t="s">
        <v>395</v>
      </c>
      <c r="E260" s="176">
        <v>1</v>
      </c>
      <c r="F260" s="173"/>
      <c r="G260" s="174">
        <f t="shared" si="17"/>
        <v>0</v>
      </c>
      <c r="H260" s="31"/>
    </row>
    <row r="261" spans="1:8" ht="30" customHeight="1">
      <c r="A261" s="265" t="s">
        <v>398</v>
      </c>
      <c r="B261" s="17" t="s">
        <v>399</v>
      </c>
      <c r="C261" s="39" t="s">
        <v>400</v>
      </c>
      <c r="D261" s="165" t="s">
        <v>66</v>
      </c>
      <c r="E261" s="218">
        <v>99</v>
      </c>
      <c r="F261" s="173"/>
      <c r="G261" s="174">
        <f t="shared" si="15"/>
        <v>0</v>
      </c>
      <c r="H261" s="31"/>
    </row>
    <row r="262" spans="1:8" ht="30" customHeight="1">
      <c r="A262" s="265"/>
      <c r="B262" s="17" t="s">
        <v>401</v>
      </c>
      <c r="C262" s="39" t="s">
        <v>64</v>
      </c>
      <c r="D262" s="165" t="s">
        <v>1443</v>
      </c>
      <c r="E262" s="218">
        <v>58</v>
      </c>
      <c r="F262" s="173"/>
      <c r="G262" s="174">
        <f t="shared" si="15"/>
        <v>0</v>
      </c>
      <c r="H262" s="31"/>
    </row>
    <row r="263" spans="1:8" ht="30" customHeight="1">
      <c r="A263" s="265"/>
      <c r="B263" s="17" t="s">
        <v>402</v>
      </c>
      <c r="C263" s="39" t="s">
        <v>403</v>
      </c>
      <c r="D263" s="165" t="s">
        <v>66</v>
      </c>
      <c r="E263" s="218">
        <v>58</v>
      </c>
      <c r="F263" s="173"/>
      <c r="G263" s="174">
        <f t="shared" si="15"/>
        <v>0</v>
      </c>
      <c r="H263" s="31"/>
    </row>
    <row r="264" spans="1:8" ht="30" customHeight="1">
      <c r="A264" s="265"/>
      <c r="B264" s="94" t="s">
        <v>404</v>
      </c>
      <c r="C264" s="39" t="s">
        <v>405</v>
      </c>
      <c r="D264" s="165" t="s">
        <v>66</v>
      </c>
      <c r="E264" s="218">
        <v>58</v>
      </c>
      <c r="F264" s="173"/>
      <c r="G264" s="174">
        <f t="shared" si="15"/>
        <v>0</v>
      </c>
      <c r="H264" s="31"/>
    </row>
    <row r="265" spans="1:8" s="91" customFormat="1" ht="30" customHeight="1">
      <c r="A265" s="265"/>
      <c r="B265" s="17" t="s">
        <v>406</v>
      </c>
      <c r="C265" s="39" t="s">
        <v>407</v>
      </c>
      <c r="D265" s="165" t="s">
        <v>158</v>
      </c>
      <c r="E265" s="179">
        <v>1</v>
      </c>
      <c r="F265" s="173"/>
      <c r="G265" s="174">
        <f t="shared" si="15"/>
        <v>0</v>
      </c>
      <c r="H265" s="31"/>
    </row>
    <row r="266" spans="1:8" ht="30" customHeight="1">
      <c r="A266" s="265"/>
      <c r="B266" s="17" t="s">
        <v>408</v>
      </c>
      <c r="C266" s="39" t="s">
        <v>409</v>
      </c>
      <c r="D266" s="165"/>
      <c r="E266" s="179"/>
      <c r="F266" s="173"/>
      <c r="G266" s="174" t="str">
        <f t="shared" ref="G266:G269" si="18">IF(E266="","",ROUND(E266*F266,0))</f>
        <v/>
      </c>
      <c r="H266" s="31"/>
    </row>
    <row r="267" spans="1:8" ht="30" customHeight="1">
      <c r="A267" s="265"/>
      <c r="B267" s="17" t="s">
        <v>43</v>
      </c>
      <c r="C267" s="39" t="s">
        <v>410</v>
      </c>
      <c r="D267" s="165" t="s">
        <v>158</v>
      </c>
      <c r="E267" s="179">
        <v>1</v>
      </c>
      <c r="F267" s="173"/>
      <c r="G267" s="174">
        <f t="shared" si="18"/>
        <v>0</v>
      </c>
      <c r="H267" s="31"/>
    </row>
    <row r="268" spans="1:8" ht="30" customHeight="1">
      <c r="A268" s="265"/>
      <c r="B268" s="17" t="s">
        <v>45</v>
      </c>
      <c r="C268" s="39" t="s">
        <v>411</v>
      </c>
      <c r="D268" s="165" t="s">
        <v>158</v>
      </c>
      <c r="E268" s="179">
        <v>1</v>
      </c>
      <c r="F268" s="173"/>
      <c r="G268" s="174">
        <f t="shared" si="18"/>
        <v>0</v>
      </c>
      <c r="H268" s="31"/>
    </row>
    <row r="269" spans="1:8" ht="30" customHeight="1">
      <c r="A269" s="265"/>
      <c r="B269" s="17" t="s">
        <v>47</v>
      </c>
      <c r="C269" s="39" t="s">
        <v>412</v>
      </c>
      <c r="D269" s="165" t="s">
        <v>158</v>
      </c>
      <c r="E269" s="179">
        <v>1</v>
      </c>
      <c r="F269" s="173"/>
      <c r="G269" s="174">
        <f t="shared" si="18"/>
        <v>0</v>
      </c>
      <c r="H269" s="31"/>
    </row>
    <row r="270" spans="1:8" ht="30" customHeight="1">
      <c r="A270" s="266" t="s">
        <v>413</v>
      </c>
      <c r="B270" s="266"/>
      <c r="C270" s="266"/>
      <c r="D270" s="266"/>
      <c r="E270" s="266"/>
      <c r="F270" s="266"/>
      <c r="G270" s="100">
        <f>SUM(G5:G269)</f>
        <v>0</v>
      </c>
      <c r="H270" s="31"/>
    </row>
  </sheetData>
  <sheetProtection algorithmName="SHA-512" hashValue="lm+k7pvi6a3VPl9NktoDKI0FNwnekcTEMcj+ZmL1hiE39YaEx6lxpAYmzAcF3BSrI7wbyNYO55dyHRiFUrSIng==" saltValue="bPwA6IPBLiSo6JsBUFrF6g==" spinCount="100000" sheet="1" objects="1" scenarios="1"/>
  <protectedRanges>
    <protectedRange sqref="F232:F235 F237:F241 F243:F248 F250:F251 F253:F265 F267:F269" name="区域3"/>
    <protectedRange sqref="F104:F141 F143:F144 F146:F147 F149:F187 F189:F190 F192:F204 F206:F207 F209:F211 F213:F215 F217:F226 F228:F230" name="区域2"/>
    <protectedRange sqref="F5 F7:F24 F26:F29 F31:F33 F35:F40 F42:F43 F45:F46 F48 F50:F55 F57:F60 F62 F64 F66:F81 F83:F94 F96:F102" name="区域1"/>
  </protectedRanges>
  <mergeCells count="6">
    <mergeCell ref="A1:G1"/>
    <mergeCell ref="A3:G3"/>
    <mergeCell ref="A270:F270"/>
    <mergeCell ref="A5:A143"/>
    <mergeCell ref="A144:A260"/>
    <mergeCell ref="A261:A269"/>
  </mergeCells>
  <phoneticPr fontId="39" type="noConversion"/>
  <printOptions horizontalCentered="1"/>
  <pageMargins left="0.31496062992125984" right="0.31496062992125984" top="0.78740157480314965" bottom="0.78740157480314965" header="0.51181102362204722" footer="0.5118110236220472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1"/>
  <sheetViews>
    <sheetView zoomScale="110" zoomScaleNormal="110" workbookViewId="0">
      <selection activeCell="F9" sqref="F9"/>
    </sheetView>
  </sheetViews>
  <sheetFormatPr defaultColWidth="9" defaultRowHeight="14"/>
  <cols>
    <col min="1" max="1" width="10.58203125" style="116" customWidth="1"/>
    <col min="2" max="2" width="21.58203125" style="117" customWidth="1"/>
    <col min="3" max="3" width="9.58203125" style="109" customWidth="1"/>
    <col min="4" max="4" width="11.58203125" style="118" customWidth="1"/>
    <col min="5" max="5" width="12.58203125" style="109" customWidth="1"/>
    <col min="6" max="6" width="13.58203125" style="118" customWidth="1"/>
    <col min="7" max="7" width="14.25" style="107" customWidth="1"/>
    <col min="8" max="8" width="9.5" style="108" customWidth="1"/>
    <col min="9" max="9" width="9" style="108"/>
    <col min="10" max="16384" width="9" style="109"/>
  </cols>
  <sheetData>
    <row r="1" spans="1:10" s="103" customFormat="1" ht="30" customHeight="1">
      <c r="A1" s="255" t="s">
        <v>18</v>
      </c>
      <c r="B1" s="255"/>
      <c r="C1" s="255"/>
      <c r="D1" s="255"/>
      <c r="E1" s="255"/>
      <c r="F1" s="255"/>
      <c r="G1" s="101"/>
      <c r="H1" s="102"/>
      <c r="I1" s="102"/>
    </row>
    <row r="2" spans="1:10" s="106" customFormat="1" ht="30" customHeight="1">
      <c r="A2" s="14" t="s">
        <v>1562</v>
      </c>
      <c r="B2" s="71"/>
      <c r="C2" s="15"/>
      <c r="D2" s="82"/>
      <c r="E2" s="15"/>
      <c r="F2" s="82"/>
      <c r="G2" s="104"/>
      <c r="H2" s="105"/>
      <c r="I2" s="105"/>
    </row>
    <row r="3" spans="1:10" ht="30" customHeight="1">
      <c r="A3" s="269" t="s">
        <v>1567</v>
      </c>
      <c r="B3" s="270"/>
      <c r="C3" s="270"/>
      <c r="D3" s="270"/>
      <c r="E3" s="270"/>
      <c r="F3" s="271"/>
      <c r="H3" s="43"/>
    </row>
    <row r="4" spans="1:10" ht="30" customHeight="1">
      <c r="A4" s="110" t="s">
        <v>22</v>
      </c>
      <c r="B4" s="110" t="s">
        <v>23</v>
      </c>
      <c r="C4" s="110" t="s">
        <v>24</v>
      </c>
      <c r="D4" s="111" t="s">
        <v>25</v>
      </c>
      <c r="E4" s="18" t="s">
        <v>26</v>
      </c>
      <c r="F4" s="22" t="s">
        <v>27</v>
      </c>
      <c r="H4" s="43"/>
    </row>
    <row r="5" spans="1:10" ht="30" customHeight="1">
      <c r="A5" s="110" t="s">
        <v>414</v>
      </c>
      <c r="B5" s="112" t="s">
        <v>415</v>
      </c>
      <c r="C5" s="110" t="s">
        <v>416</v>
      </c>
      <c r="D5" s="41">
        <v>12</v>
      </c>
      <c r="E5" s="113" t="s">
        <v>7</v>
      </c>
      <c r="F5" s="78"/>
      <c r="J5" s="28"/>
    </row>
    <row r="6" spans="1:10" ht="30" customHeight="1">
      <c r="A6" s="42" t="s">
        <v>417</v>
      </c>
      <c r="B6" s="112" t="s">
        <v>418</v>
      </c>
      <c r="C6" s="110" t="s">
        <v>66</v>
      </c>
      <c r="D6" s="22">
        <v>154</v>
      </c>
      <c r="E6" s="113" t="s">
        <v>7</v>
      </c>
      <c r="F6" s="78"/>
      <c r="J6" s="28"/>
    </row>
    <row r="7" spans="1:10" ht="30" customHeight="1">
      <c r="A7" s="110" t="s">
        <v>419</v>
      </c>
      <c r="B7" s="112" t="s">
        <v>420</v>
      </c>
      <c r="C7" s="114" t="s">
        <v>219</v>
      </c>
      <c r="D7" s="73">
        <v>266</v>
      </c>
      <c r="E7" s="113" t="s">
        <v>7</v>
      </c>
      <c r="F7" s="78"/>
    </row>
    <row r="8" spans="1:10" ht="35.15" customHeight="1">
      <c r="A8" s="110" t="s">
        <v>421</v>
      </c>
      <c r="B8" s="115" t="s">
        <v>422</v>
      </c>
      <c r="C8" s="110" t="s">
        <v>423</v>
      </c>
      <c r="D8" s="22">
        <v>2</v>
      </c>
      <c r="E8" s="113" t="s">
        <v>7</v>
      </c>
      <c r="F8" s="78"/>
    </row>
    <row r="9" spans="1:10" ht="35.15" customHeight="1">
      <c r="A9" s="110" t="s">
        <v>424</v>
      </c>
      <c r="B9" s="115" t="s">
        <v>425</v>
      </c>
      <c r="C9" s="110" t="s">
        <v>219</v>
      </c>
      <c r="D9" s="77">
        <v>798.3</v>
      </c>
      <c r="E9" s="113" t="s">
        <v>7</v>
      </c>
      <c r="F9" s="78"/>
    </row>
    <row r="10" spans="1:10" ht="30" customHeight="1">
      <c r="A10" s="269" t="s">
        <v>1583</v>
      </c>
      <c r="B10" s="270"/>
      <c r="C10" s="270"/>
      <c r="D10" s="270"/>
      <c r="E10" s="271"/>
      <c r="F10" s="119">
        <f>ROUND(SUM(F5:F9),0)</f>
        <v>0</v>
      </c>
    </row>
    <row r="11" spans="1:10" ht="30" customHeight="1"/>
  </sheetData>
  <sheetProtection algorithmName="SHA-512" hashValue="M1J5n1mRpOJ+oP3sS2c5rNY9wcfyjeNIS5t+tWuNRr+5fs+t5iRR8lqEJAu4IANdrRKprT/284mfIuLhqwqDlA==" saltValue="98sEWtyaWXO8ASnYMsRUzw==" spinCount="100000" sheet="1" objects="1" scenarios="1"/>
  <protectedRanges>
    <protectedRange sqref="F5:F9" name="区域1"/>
  </protectedRanges>
  <mergeCells count="3">
    <mergeCell ref="A1:F1"/>
    <mergeCell ref="A3:F3"/>
    <mergeCell ref="A10:E10"/>
  </mergeCells>
  <phoneticPr fontId="39" type="noConversion"/>
  <printOptions horizontalCentered="1"/>
  <pageMargins left="0.70866141732283505" right="0.70866141732283505" top="0.78740157480314998" bottom="0.78740157480314998" header="0.511811023622047" footer="0.511811023622047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82"/>
  <sheetViews>
    <sheetView zoomScaleNormal="100" workbookViewId="0">
      <selection activeCell="K27" sqref="K27"/>
    </sheetView>
  </sheetViews>
  <sheetFormatPr defaultColWidth="9" defaultRowHeight="14"/>
  <cols>
    <col min="1" max="1" width="10.08203125" style="121" customWidth="1"/>
    <col min="2" max="2" width="10.58203125" style="121" customWidth="1"/>
    <col min="3" max="3" width="22.58203125" style="121" customWidth="1"/>
    <col min="4" max="4" width="8.58203125" style="136" customWidth="1"/>
    <col min="5" max="5" width="11.58203125" style="137" customWidth="1"/>
    <col min="6" max="6" width="10.58203125" style="138" customWidth="1"/>
    <col min="7" max="7" width="12.58203125" style="121" customWidth="1"/>
    <col min="8" max="8" width="13.08203125" style="120" customWidth="1"/>
    <col min="9" max="16384" width="9" style="121"/>
  </cols>
  <sheetData>
    <row r="1" spans="1:8" ht="30" customHeight="1">
      <c r="A1" s="274" t="s">
        <v>18</v>
      </c>
      <c r="B1" s="274"/>
      <c r="C1" s="274"/>
      <c r="D1" s="275"/>
      <c r="E1" s="274"/>
      <c r="F1" s="274"/>
      <c r="G1" s="276"/>
    </row>
    <row r="2" spans="1:8" s="127" customFormat="1" ht="30" customHeight="1">
      <c r="A2" s="14" t="s">
        <v>1562</v>
      </c>
      <c r="B2" s="122"/>
      <c r="C2" s="122"/>
      <c r="D2" s="123"/>
      <c r="E2" s="124"/>
      <c r="F2" s="125"/>
      <c r="G2" s="122"/>
      <c r="H2" s="126"/>
    </row>
    <row r="3" spans="1:8" ht="30" customHeight="1">
      <c r="A3" s="277" t="s">
        <v>1568</v>
      </c>
      <c r="B3" s="278"/>
      <c r="C3" s="278"/>
      <c r="D3" s="279"/>
      <c r="E3" s="278"/>
      <c r="F3" s="278"/>
      <c r="G3" s="278"/>
      <c r="H3" s="128"/>
    </row>
    <row r="4" spans="1:8" ht="30" customHeight="1">
      <c r="A4" s="139" t="s">
        <v>91</v>
      </c>
      <c r="B4" s="139" t="s">
        <v>22</v>
      </c>
      <c r="C4" s="139" t="s">
        <v>23</v>
      </c>
      <c r="D4" s="201" t="s">
        <v>24</v>
      </c>
      <c r="E4" s="202" t="s">
        <v>25</v>
      </c>
      <c r="F4" s="201" t="s">
        <v>26</v>
      </c>
      <c r="G4" s="201" t="s">
        <v>27</v>
      </c>
      <c r="H4" s="128"/>
    </row>
    <row r="5" spans="1:8" ht="30" customHeight="1">
      <c r="A5" s="273" t="s">
        <v>426</v>
      </c>
      <c r="B5" s="140" t="s">
        <v>427</v>
      </c>
      <c r="C5" s="141" t="s">
        <v>428</v>
      </c>
      <c r="D5" s="203" t="s">
        <v>158</v>
      </c>
      <c r="E5" s="178">
        <v>1351.91</v>
      </c>
      <c r="F5" s="204"/>
      <c r="G5" s="205">
        <f t="shared" ref="G5:G69" si="0">IF(E5="","",ROUND(E5*F5,0))</f>
        <v>0</v>
      </c>
    </row>
    <row r="6" spans="1:8" ht="30" customHeight="1">
      <c r="A6" s="273"/>
      <c r="B6" s="140" t="s">
        <v>429</v>
      </c>
      <c r="C6" s="141" t="s">
        <v>430</v>
      </c>
      <c r="D6" s="203" t="s">
        <v>158</v>
      </c>
      <c r="E6" s="178">
        <v>2386.34</v>
      </c>
      <c r="F6" s="204"/>
      <c r="G6" s="205">
        <f t="shared" si="0"/>
        <v>0</v>
      </c>
      <c r="H6" s="131"/>
    </row>
    <row r="7" spans="1:8" ht="30" customHeight="1">
      <c r="A7" s="273"/>
      <c r="B7" s="140" t="s">
        <v>431</v>
      </c>
      <c r="C7" s="141" t="s">
        <v>432</v>
      </c>
      <c r="D7" s="206" t="s">
        <v>433</v>
      </c>
      <c r="E7" s="207"/>
      <c r="F7" s="204"/>
      <c r="G7" s="205" t="str">
        <f t="shared" si="0"/>
        <v/>
      </c>
      <c r="H7" s="131"/>
    </row>
    <row r="8" spans="1:8" ht="30" customHeight="1">
      <c r="A8" s="273"/>
      <c r="B8" s="140" t="s">
        <v>43</v>
      </c>
      <c r="C8" s="141" t="s">
        <v>434</v>
      </c>
      <c r="D8" s="203" t="s">
        <v>158</v>
      </c>
      <c r="E8" s="207">
        <v>1</v>
      </c>
      <c r="F8" s="204"/>
      <c r="G8" s="205">
        <f t="shared" si="0"/>
        <v>0</v>
      </c>
      <c r="H8" s="131"/>
    </row>
    <row r="9" spans="1:8" ht="30" customHeight="1">
      <c r="A9" s="273"/>
      <c r="B9" s="140" t="s">
        <v>45</v>
      </c>
      <c r="C9" s="141" t="s">
        <v>435</v>
      </c>
      <c r="D9" s="203" t="s">
        <v>158</v>
      </c>
      <c r="E9" s="207">
        <v>1</v>
      </c>
      <c r="F9" s="204"/>
      <c r="G9" s="205">
        <f t="shared" si="0"/>
        <v>0</v>
      </c>
      <c r="H9" s="131"/>
    </row>
    <row r="10" spans="1:8" ht="30" customHeight="1">
      <c r="A10" s="273"/>
      <c r="B10" s="140" t="s">
        <v>47</v>
      </c>
      <c r="C10" s="141" t="s">
        <v>436</v>
      </c>
      <c r="D10" s="203" t="s">
        <v>158</v>
      </c>
      <c r="E10" s="207">
        <v>1</v>
      </c>
      <c r="F10" s="204"/>
      <c r="G10" s="205">
        <f t="shared" si="0"/>
        <v>0</v>
      </c>
      <c r="H10" s="132"/>
    </row>
    <row r="11" spans="1:8" ht="30" customHeight="1">
      <c r="A11" s="273"/>
      <c r="B11" s="140" t="s">
        <v>54</v>
      </c>
      <c r="C11" s="141" t="s">
        <v>437</v>
      </c>
      <c r="D11" s="203" t="s">
        <v>158</v>
      </c>
      <c r="E11" s="178">
        <v>10.51</v>
      </c>
      <c r="F11" s="204"/>
      <c r="G11" s="205">
        <f t="shared" si="0"/>
        <v>0</v>
      </c>
      <c r="H11" s="132"/>
    </row>
    <row r="12" spans="1:8" ht="44.15" customHeight="1">
      <c r="A12" s="273"/>
      <c r="B12" s="140" t="s">
        <v>438</v>
      </c>
      <c r="C12" s="141" t="s">
        <v>439</v>
      </c>
      <c r="D12" s="206" t="s">
        <v>158</v>
      </c>
      <c r="E12" s="178">
        <v>292.25</v>
      </c>
      <c r="F12" s="204"/>
      <c r="G12" s="205">
        <f t="shared" si="0"/>
        <v>0</v>
      </c>
      <c r="H12" s="131"/>
    </row>
    <row r="13" spans="1:8" ht="30" customHeight="1">
      <c r="A13" s="273"/>
      <c r="B13" s="140" t="s">
        <v>440</v>
      </c>
      <c r="C13" s="141" t="s">
        <v>441</v>
      </c>
      <c r="D13" s="203" t="s">
        <v>433</v>
      </c>
      <c r="E13" s="207"/>
      <c r="F13" s="204"/>
      <c r="G13" s="205" t="str">
        <f t="shared" si="0"/>
        <v/>
      </c>
      <c r="H13" s="131"/>
    </row>
    <row r="14" spans="1:8" ht="30" customHeight="1">
      <c r="A14" s="273"/>
      <c r="B14" s="140" t="s">
        <v>43</v>
      </c>
      <c r="C14" s="141" t="s">
        <v>442</v>
      </c>
      <c r="D14" s="203" t="s">
        <v>112</v>
      </c>
      <c r="E14" s="178">
        <v>71.489999999999995</v>
      </c>
      <c r="F14" s="204"/>
      <c r="G14" s="205">
        <f t="shared" si="0"/>
        <v>0</v>
      </c>
      <c r="H14" s="132"/>
    </row>
    <row r="15" spans="1:8" ht="30" customHeight="1">
      <c r="A15" s="273"/>
      <c r="B15" s="140" t="s">
        <v>45</v>
      </c>
      <c r="C15" s="142" t="s">
        <v>129</v>
      </c>
      <c r="D15" s="203" t="s">
        <v>112</v>
      </c>
      <c r="E15" s="207">
        <v>1</v>
      </c>
      <c r="F15" s="204"/>
      <c r="G15" s="205">
        <f t="shared" si="0"/>
        <v>0</v>
      </c>
      <c r="H15" s="131"/>
    </row>
    <row r="16" spans="1:8" ht="30" customHeight="1">
      <c r="A16" s="273"/>
      <c r="B16" s="140" t="s">
        <v>47</v>
      </c>
      <c r="C16" s="141" t="s">
        <v>443</v>
      </c>
      <c r="D16" s="203" t="s">
        <v>112</v>
      </c>
      <c r="E16" s="178">
        <v>103.02</v>
      </c>
      <c r="F16" s="204"/>
      <c r="G16" s="205">
        <f t="shared" si="0"/>
        <v>0</v>
      </c>
      <c r="H16" s="132"/>
    </row>
    <row r="17" spans="1:8" ht="30" customHeight="1">
      <c r="A17" s="273"/>
      <c r="B17" s="140" t="s">
        <v>444</v>
      </c>
      <c r="C17" s="142" t="s">
        <v>445</v>
      </c>
      <c r="D17" s="201" t="s">
        <v>433</v>
      </c>
      <c r="E17" s="207"/>
      <c r="F17" s="204"/>
      <c r="G17" s="205" t="str">
        <f t="shared" si="0"/>
        <v/>
      </c>
      <c r="H17" s="131"/>
    </row>
    <row r="18" spans="1:8" ht="30" customHeight="1">
      <c r="A18" s="273"/>
      <c r="B18" s="140" t="s">
        <v>43</v>
      </c>
      <c r="C18" s="141" t="s">
        <v>446</v>
      </c>
      <c r="D18" s="203" t="s">
        <v>112</v>
      </c>
      <c r="E18" s="178">
        <v>71.489999999999995</v>
      </c>
      <c r="F18" s="204"/>
      <c r="G18" s="205">
        <f t="shared" si="0"/>
        <v>0</v>
      </c>
      <c r="H18" s="132"/>
    </row>
    <row r="19" spans="1:8" ht="30" customHeight="1">
      <c r="A19" s="273"/>
      <c r="B19" s="140" t="s">
        <v>45</v>
      </c>
      <c r="C19" s="141" t="s">
        <v>447</v>
      </c>
      <c r="D19" s="203" t="s">
        <v>112</v>
      </c>
      <c r="E19" s="178">
        <v>21.03</v>
      </c>
      <c r="F19" s="204"/>
      <c r="G19" s="205">
        <f t="shared" si="0"/>
        <v>0</v>
      </c>
      <c r="H19" s="131"/>
    </row>
    <row r="20" spans="1:8" ht="30" customHeight="1">
      <c r="A20" s="273"/>
      <c r="B20" s="140" t="s">
        <v>47</v>
      </c>
      <c r="C20" s="141" t="s">
        <v>448</v>
      </c>
      <c r="D20" s="201" t="s">
        <v>63</v>
      </c>
      <c r="E20" s="208">
        <v>1</v>
      </c>
      <c r="F20" s="204"/>
      <c r="G20" s="205">
        <f t="shared" si="0"/>
        <v>0</v>
      </c>
      <c r="H20" s="131"/>
    </row>
    <row r="21" spans="1:8" ht="30" customHeight="1">
      <c r="A21" s="273"/>
      <c r="B21" s="140" t="s">
        <v>54</v>
      </c>
      <c r="C21" s="141" t="s">
        <v>449</v>
      </c>
      <c r="D21" s="203" t="s">
        <v>112</v>
      </c>
      <c r="E21" s="207">
        <v>1</v>
      </c>
      <c r="F21" s="204"/>
      <c r="G21" s="205">
        <f t="shared" si="0"/>
        <v>0</v>
      </c>
      <c r="H21" s="131"/>
    </row>
    <row r="22" spans="1:8" ht="30" customHeight="1">
      <c r="A22" s="273"/>
      <c r="B22" s="140" t="s">
        <v>450</v>
      </c>
      <c r="C22" s="141" t="s">
        <v>451</v>
      </c>
      <c r="D22" s="203" t="s">
        <v>112</v>
      </c>
      <c r="E22" s="207">
        <v>1</v>
      </c>
      <c r="F22" s="204"/>
      <c r="G22" s="205">
        <f t="shared" si="0"/>
        <v>0</v>
      </c>
      <c r="H22" s="131"/>
    </row>
    <row r="23" spans="1:8" ht="30" customHeight="1">
      <c r="A23" s="273"/>
      <c r="B23" s="74" t="s">
        <v>1580</v>
      </c>
      <c r="C23" s="141" t="s">
        <v>452</v>
      </c>
      <c r="D23" s="203" t="s">
        <v>112</v>
      </c>
      <c r="E23" s="207">
        <v>1</v>
      </c>
      <c r="F23" s="204"/>
      <c r="G23" s="205">
        <f t="shared" si="0"/>
        <v>0</v>
      </c>
      <c r="H23" s="132"/>
    </row>
    <row r="24" spans="1:8" ht="30" customHeight="1">
      <c r="A24" s="273"/>
      <c r="B24" s="140" t="s">
        <v>453</v>
      </c>
      <c r="C24" s="141" t="s">
        <v>454</v>
      </c>
      <c r="D24" s="203" t="s">
        <v>112</v>
      </c>
      <c r="E24" s="207">
        <v>1</v>
      </c>
      <c r="F24" s="204"/>
      <c r="G24" s="205">
        <f t="shared" si="0"/>
        <v>0</v>
      </c>
      <c r="H24" s="132"/>
    </row>
    <row r="25" spans="1:8" ht="30" customHeight="1">
      <c r="A25" s="273"/>
      <c r="B25" s="140" t="s">
        <v>455</v>
      </c>
      <c r="C25" s="141" t="s">
        <v>456</v>
      </c>
      <c r="D25" s="203" t="s">
        <v>31</v>
      </c>
      <c r="E25" s="207">
        <v>1</v>
      </c>
      <c r="F25" s="204"/>
      <c r="G25" s="205">
        <f t="shared" si="0"/>
        <v>0</v>
      </c>
      <c r="H25" s="132"/>
    </row>
    <row r="26" spans="1:8" ht="30" customHeight="1">
      <c r="A26" s="273"/>
      <c r="B26" s="140" t="s">
        <v>457</v>
      </c>
      <c r="C26" s="141" t="s">
        <v>458</v>
      </c>
      <c r="D26" s="203" t="s">
        <v>66</v>
      </c>
      <c r="E26" s="208">
        <v>1</v>
      </c>
      <c r="F26" s="204"/>
      <c r="G26" s="205">
        <f t="shared" si="0"/>
        <v>0</v>
      </c>
      <c r="H26" s="131"/>
    </row>
    <row r="27" spans="1:8" ht="30" customHeight="1">
      <c r="A27" s="273"/>
      <c r="B27" s="140" t="s">
        <v>459</v>
      </c>
      <c r="C27" s="141" t="s">
        <v>460</v>
      </c>
      <c r="D27" s="203" t="s">
        <v>63</v>
      </c>
      <c r="E27" s="208">
        <v>1</v>
      </c>
      <c r="F27" s="204"/>
      <c r="G27" s="205">
        <f t="shared" si="0"/>
        <v>0</v>
      </c>
      <c r="H27" s="132"/>
    </row>
    <row r="28" spans="1:8" ht="30" customHeight="1">
      <c r="A28" s="273"/>
      <c r="B28" s="140" t="s">
        <v>461</v>
      </c>
      <c r="C28" s="141" t="s">
        <v>462</v>
      </c>
      <c r="D28" s="206" t="s">
        <v>63</v>
      </c>
      <c r="E28" s="178">
        <v>139</v>
      </c>
      <c r="F28" s="204"/>
      <c r="G28" s="205">
        <f t="shared" si="0"/>
        <v>0</v>
      </c>
      <c r="H28" s="132"/>
    </row>
    <row r="29" spans="1:8" ht="30" customHeight="1">
      <c r="A29" s="273"/>
      <c r="B29" s="140" t="s">
        <v>463</v>
      </c>
      <c r="C29" s="141" t="s">
        <v>464</v>
      </c>
      <c r="D29" s="203" t="s">
        <v>66</v>
      </c>
      <c r="E29" s="208">
        <v>1</v>
      </c>
      <c r="F29" s="204"/>
      <c r="G29" s="205">
        <f t="shared" si="0"/>
        <v>0</v>
      </c>
      <c r="H29" s="131"/>
    </row>
    <row r="30" spans="1:8" ht="30" customHeight="1">
      <c r="A30" s="273"/>
      <c r="B30" s="140" t="s">
        <v>465</v>
      </c>
      <c r="C30" s="141" t="s">
        <v>466</v>
      </c>
      <c r="D30" s="203" t="s">
        <v>158</v>
      </c>
      <c r="E30" s="178">
        <v>353.22</v>
      </c>
      <c r="F30" s="204"/>
      <c r="G30" s="205">
        <f t="shared" si="0"/>
        <v>0</v>
      </c>
      <c r="H30" s="132"/>
    </row>
    <row r="31" spans="1:8" ht="30" customHeight="1">
      <c r="A31" s="273"/>
      <c r="B31" s="140" t="s">
        <v>467</v>
      </c>
      <c r="C31" s="142" t="s">
        <v>468</v>
      </c>
      <c r="D31" s="203" t="s">
        <v>158</v>
      </c>
      <c r="E31" s="178">
        <v>327.99</v>
      </c>
      <c r="F31" s="204"/>
      <c r="G31" s="205">
        <f t="shared" si="0"/>
        <v>0</v>
      </c>
      <c r="H31" s="132"/>
    </row>
    <row r="32" spans="1:8" ht="30" customHeight="1">
      <c r="A32" s="273"/>
      <c r="B32" s="140" t="s">
        <v>469</v>
      </c>
      <c r="C32" s="141" t="s">
        <v>470</v>
      </c>
      <c r="D32" s="203" t="s">
        <v>31</v>
      </c>
      <c r="E32" s="207">
        <v>1</v>
      </c>
      <c r="F32" s="204"/>
      <c r="G32" s="205">
        <f t="shared" si="0"/>
        <v>0</v>
      </c>
      <c r="H32" s="131"/>
    </row>
    <row r="33" spans="1:8" ht="30" customHeight="1">
      <c r="A33" s="273"/>
      <c r="B33" s="140" t="s">
        <v>471</v>
      </c>
      <c r="C33" s="142" t="s">
        <v>472</v>
      </c>
      <c r="D33" s="201" t="s">
        <v>31</v>
      </c>
      <c r="E33" s="207">
        <v>1</v>
      </c>
      <c r="F33" s="204"/>
      <c r="G33" s="205">
        <f t="shared" si="0"/>
        <v>0</v>
      </c>
      <c r="H33" s="131"/>
    </row>
    <row r="34" spans="1:8" ht="45" customHeight="1">
      <c r="A34" s="273"/>
      <c r="B34" s="140" t="s">
        <v>473</v>
      </c>
      <c r="C34" s="141" t="s">
        <v>474</v>
      </c>
      <c r="D34" s="203" t="s">
        <v>31</v>
      </c>
      <c r="E34" s="207">
        <v>1</v>
      </c>
      <c r="F34" s="204"/>
      <c r="G34" s="205">
        <f t="shared" si="0"/>
        <v>0</v>
      </c>
      <c r="H34" s="131"/>
    </row>
    <row r="35" spans="1:8" ht="35.15" customHeight="1">
      <c r="A35" s="273"/>
      <c r="B35" s="140" t="s">
        <v>475</v>
      </c>
      <c r="C35" s="141" t="s">
        <v>476</v>
      </c>
      <c r="D35" s="203" t="s">
        <v>31</v>
      </c>
      <c r="E35" s="178">
        <v>105.13</v>
      </c>
      <c r="F35" s="204"/>
      <c r="G35" s="205">
        <f t="shared" si="0"/>
        <v>0</v>
      </c>
      <c r="H35" s="132"/>
    </row>
    <row r="36" spans="1:8" ht="30" customHeight="1">
      <c r="A36" s="273"/>
      <c r="B36" s="140" t="s">
        <v>477</v>
      </c>
      <c r="C36" s="141" t="s">
        <v>478</v>
      </c>
      <c r="D36" s="201" t="s">
        <v>63</v>
      </c>
      <c r="E36" s="208">
        <v>1</v>
      </c>
      <c r="F36" s="204"/>
      <c r="G36" s="205">
        <f t="shared" si="0"/>
        <v>0</v>
      </c>
      <c r="H36" s="132"/>
    </row>
    <row r="37" spans="1:8" ht="30" customHeight="1">
      <c r="A37" s="273"/>
      <c r="B37" s="140" t="s">
        <v>479</v>
      </c>
      <c r="C37" s="141" t="s">
        <v>480</v>
      </c>
      <c r="D37" s="203" t="s">
        <v>433</v>
      </c>
      <c r="E37" s="207"/>
      <c r="F37" s="204"/>
      <c r="G37" s="205" t="str">
        <f t="shared" si="0"/>
        <v/>
      </c>
      <c r="H37" s="131"/>
    </row>
    <row r="38" spans="1:8" ht="30" customHeight="1">
      <c r="A38" s="273"/>
      <c r="B38" s="140" t="s">
        <v>43</v>
      </c>
      <c r="C38" s="141" t="s">
        <v>481</v>
      </c>
      <c r="D38" s="203" t="s">
        <v>31</v>
      </c>
      <c r="E38" s="207">
        <v>1</v>
      </c>
      <c r="F38" s="204"/>
      <c r="G38" s="205">
        <f t="shared" si="0"/>
        <v>0</v>
      </c>
      <c r="H38" s="131"/>
    </row>
    <row r="39" spans="1:8" ht="30" customHeight="1">
      <c r="A39" s="273"/>
      <c r="B39" s="140" t="s">
        <v>45</v>
      </c>
      <c r="C39" s="141" t="s">
        <v>482</v>
      </c>
      <c r="D39" s="203" t="s">
        <v>31</v>
      </c>
      <c r="E39" s="207">
        <v>1</v>
      </c>
      <c r="F39" s="204"/>
      <c r="G39" s="205">
        <f t="shared" si="0"/>
        <v>0</v>
      </c>
    </row>
    <row r="40" spans="1:8" ht="30" customHeight="1">
      <c r="A40" s="273"/>
      <c r="B40" s="140" t="s">
        <v>47</v>
      </c>
      <c r="C40" s="141" t="s">
        <v>483</v>
      </c>
      <c r="D40" s="203" t="s">
        <v>112</v>
      </c>
      <c r="E40" s="207">
        <v>1</v>
      </c>
      <c r="F40" s="204"/>
      <c r="G40" s="205">
        <f t="shared" si="0"/>
        <v>0</v>
      </c>
      <c r="H40" s="133"/>
    </row>
    <row r="41" spans="1:8" ht="30" customHeight="1">
      <c r="A41" s="273"/>
      <c r="B41" s="140" t="s">
        <v>484</v>
      </c>
      <c r="C41" s="141" t="s">
        <v>485</v>
      </c>
      <c r="D41" s="203" t="s">
        <v>158</v>
      </c>
      <c r="E41" s="207">
        <v>1</v>
      </c>
      <c r="F41" s="204"/>
      <c r="G41" s="205">
        <f t="shared" si="0"/>
        <v>0</v>
      </c>
      <c r="H41" s="131"/>
    </row>
    <row r="42" spans="1:8" ht="30" customHeight="1">
      <c r="A42" s="273"/>
      <c r="B42" s="140" t="s">
        <v>486</v>
      </c>
      <c r="C42" s="141" t="s">
        <v>487</v>
      </c>
      <c r="D42" s="206" t="s">
        <v>112</v>
      </c>
      <c r="E42" s="207">
        <v>1</v>
      </c>
      <c r="F42" s="204"/>
      <c r="G42" s="205">
        <f t="shared" si="0"/>
        <v>0</v>
      </c>
      <c r="H42" s="131"/>
    </row>
    <row r="43" spans="1:8" ht="30" customHeight="1">
      <c r="A43" s="273"/>
      <c r="B43" s="140" t="s">
        <v>488</v>
      </c>
      <c r="C43" s="141" t="s">
        <v>489</v>
      </c>
      <c r="D43" s="203" t="s">
        <v>112</v>
      </c>
      <c r="E43" s="207">
        <v>1</v>
      </c>
      <c r="F43" s="204"/>
      <c r="G43" s="205">
        <f t="shared" si="0"/>
        <v>0</v>
      </c>
      <c r="H43" s="131"/>
    </row>
    <row r="44" spans="1:8" ht="30" customHeight="1">
      <c r="A44" s="273"/>
      <c r="B44" s="74" t="s">
        <v>1480</v>
      </c>
      <c r="C44" s="143" t="s">
        <v>1481</v>
      </c>
      <c r="D44" s="178" t="s">
        <v>112</v>
      </c>
      <c r="E44" s="209">
        <v>1</v>
      </c>
      <c r="F44" s="210"/>
      <c r="G44" s="211">
        <f t="shared" si="0"/>
        <v>0</v>
      </c>
      <c r="H44" s="134"/>
    </row>
    <row r="45" spans="1:8" ht="30" customHeight="1">
      <c r="A45" s="273"/>
      <c r="B45" s="140" t="s">
        <v>490</v>
      </c>
      <c r="C45" s="141" t="s">
        <v>491</v>
      </c>
      <c r="D45" s="203"/>
      <c r="E45" s="207"/>
      <c r="F45" s="204"/>
      <c r="G45" s="205" t="str">
        <f t="shared" si="0"/>
        <v/>
      </c>
      <c r="H45" s="131"/>
    </row>
    <row r="46" spans="1:8" ht="30" customHeight="1">
      <c r="A46" s="273"/>
      <c r="B46" s="140" t="s">
        <v>43</v>
      </c>
      <c r="C46" s="141" t="s">
        <v>492</v>
      </c>
      <c r="D46" s="203" t="s">
        <v>158</v>
      </c>
      <c r="E46" s="207">
        <v>1</v>
      </c>
      <c r="F46" s="204"/>
      <c r="G46" s="205">
        <f t="shared" si="0"/>
        <v>0</v>
      </c>
      <c r="H46" s="131"/>
    </row>
    <row r="47" spans="1:8" ht="30" customHeight="1">
      <c r="A47" s="273"/>
      <c r="B47" s="140" t="s">
        <v>493</v>
      </c>
      <c r="C47" s="141" t="s">
        <v>494</v>
      </c>
      <c r="D47" s="203" t="s">
        <v>112</v>
      </c>
      <c r="E47" s="178">
        <v>3.15</v>
      </c>
      <c r="F47" s="204"/>
      <c r="G47" s="205">
        <f t="shared" si="0"/>
        <v>0</v>
      </c>
      <c r="H47" s="132"/>
    </row>
    <row r="48" spans="1:8" ht="30" customHeight="1">
      <c r="A48" s="273"/>
      <c r="B48" s="140" t="s">
        <v>495</v>
      </c>
      <c r="C48" s="141" t="s">
        <v>496</v>
      </c>
      <c r="D48" s="203" t="s">
        <v>433</v>
      </c>
      <c r="E48" s="207"/>
      <c r="F48" s="204"/>
      <c r="G48" s="205" t="str">
        <f t="shared" si="0"/>
        <v/>
      </c>
      <c r="H48" s="131"/>
    </row>
    <row r="49" spans="1:8" ht="30" customHeight="1">
      <c r="A49" s="273"/>
      <c r="B49" s="140" t="s">
        <v>43</v>
      </c>
      <c r="C49" s="141" t="s">
        <v>497</v>
      </c>
      <c r="D49" s="203" t="s">
        <v>433</v>
      </c>
      <c r="E49" s="207"/>
      <c r="F49" s="204"/>
      <c r="G49" s="205" t="str">
        <f t="shared" si="0"/>
        <v/>
      </c>
      <c r="H49" s="131"/>
    </row>
    <row r="50" spans="1:8" ht="30" customHeight="1">
      <c r="A50" s="273"/>
      <c r="B50" s="140" t="s">
        <v>498</v>
      </c>
      <c r="C50" s="141" t="s">
        <v>499</v>
      </c>
      <c r="D50" s="203" t="s">
        <v>141</v>
      </c>
      <c r="E50" s="178">
        <v>2.44</v>
      </c>
      <c r="F50" s="204"/>
      <c r="G50" s="205">
        <f t="shared" si="0"/>
        <v>0</v>
      </c>
      <c r="H50" s="133"/>
    </row>
    <row r="51" spans="1:8" ht="30" customHeight="1">
      <c r="A51" s="273"/>
      <c r="B51" s="140" t="s">
        <v>500</v>
      </c>
      <c r="C51" s="141" t="s">
        <v>501</v>
      </c>
      <c r="D51" s="203" t="s">
        <v>141</v>
      </c>
      <c r="E51" s="178">
        <v>1</v>
      </c>
      <c r="F51" s="204"/>
      <c r="G51" s="205">
        <f t="shared" si="0"/>
        <v>0</v>
      </c>
      <c r="H51" s="133"/>
    </row>
    <row r="52" spans="1:8" ht="30" customHeight="1">
      <c r="A52" s="273"/>
      <c r="B52" s="140" t="s">
        <v>502</v>
      </c>
      <c r="C52" s="141" t="s">
        <v>503</v>
      </c>
      <c r="D52" s="203"/>
      <c r="E52" s="207"/>
      <c r="F52" s="204"/>
      <c r="G52" s="205" t="str">
        <f t="shared" si="0"/>
        <v/>
      </c>
      <c r="H52" s="131"/>
    </row>
    <row r="53" spans="1:8" ht="30" customHeight="1">
      <c r="A53" s="273"/>
      <c r="B53" s="140" t="s">
        <v>43</v>
      </c>
      <c r="C53" s="141" t="s">
        <v>504</v>
      </c>
      <c r="D53" s="203" t="s">
        <v>433</v>
      </c>
      <c r="E53" s="207"/>
      <c r="F53" s="204"/>
      <c r="G53" s="205" t="str">
        <f t="shared" si="0"/>
        <v/>
      </c>
      <c r="H53" s="131"/>
    </row>
    <row r="54" spans="1:8" ht="30" customHeight="1">
      <c r="A54" s="273"/>
      <c r="B54" s="140" t="s">
        <v>498</v>
      </c>
      <c r="C54" s="141" t="s">
        <v>505</v>
      </c>
      <c r="D54" s="203" t="s">
        <v>112</v>
      </c>
      <c r="E54" s="207">
        <v>1</v>
      </c>
      <c r="F54" s="204"/>
      <c r="G54" s="205">
        <f t="shared" si="0"/>
        <v>0</v>
      </c>
      <c r="H54" s="131"/>
    </row>
    <row r="55" spans="1:8" ht="30" customHeight="1">
      <c r="A55" s="273"/>
      <c r="B55" s="140" t="s">
        <v>500</v>
      </c>
      <c r="C55" s="141" t="s">
        <v>506</v>
      </c>
      <c r="D55" s="203" t="s">
        <v>112</v>
      </c>
      <c r="E55" s="207">
        <v>1</v>
      </c>
      <c r="F55" s="204"/>
      <c r="G55" s="205">
        <f t="shared" si="0"/>
        <v>0</v>
      </c>
      <c r="H55" s="131"/>
    </row>
    <row r="56" spans="1:8" ht="30" customHeight="1">
      <c r="A56" s="273"/>
      <c r="B56" s="140" t="s">
        <v>507</v>
      </c>
      <c r="C56" s="141" t="s">
        <v>508</v>
      </c>
      <c r="D56" s="203" t="s">
        <v>112</v>
      </c>
      <c r="E56" s="207">
        <v>1</v>
      </c>
      <c r="F56" s="204"/>
      <c r="G56" s="205">
        <f t="shared" si="0"/>
        <v>0</v>
      </c>
      <c r="H56" s="133"/>
    </row>
    <row r="57" spans="1:8" ht="30" customHeight="1">
      <c r="A57" s="273"/>
      <c r="B57" s="140" t="s">
        <v>45</v>
      </c>
      <c r="C57" s="141" t="s">
        <v>509</v>
      </c>
      <c r="D57" s="203" t="s">
        <v>433</v>
      </c>
      <c r="E57" s="207"/>
      <c r="F57" s="204"/>
      <c r="G57" s="205" t="str">
        <f t="shared" si="0"/>
        <v/>
      </c>
      <c r="H57" s="131"/>
    </row>
    <row r="58" spans="1:8" ht="30" customHeight="1">
      <c r="A58" s="273"/>
      <c r="B58" s="140" t="s">
        <v>510</v>
      </c>
      <c r="C58" s="141" t="s">
        <v>511</v>
      </c>
      <c r="D58" s="203" t="s">
        <v>63</v>
      </c>
      <c r="E58" s="208">
        <v>1</v>
      </c>
      <c r="F58" s="204"/>
      <c r="G58" s="205">
        <f t="shared" si="0"/>
        <v>0</v>
      </c>
      <c r="H58" s="131"/>
    </row>
    <row r="59" spans="1:8" ht="30" customHeight="1">
      <c r="A59" s="273"/>
      <c r="B59" s="140" t="s">
        <v>512</v>
      </c>
      <c r="C59" s="141" t="s">
        <v>478</v>
      </c>
      <c r="D59" s="203" t="s">
        <v>63</v>
      </c>
      <c r="E59" s="208">
        <v>1</v>
      </c>
      <c r="F59" s="204"/>
      <c r="G59" s="205">
        <f t="shared" si="0"/>
        <v>0</v>
      </c>
      <c r="H59" s="133"/>
    </row>
    <row r="60" spans="1:8" ht="30" customHeight="1">
      <c r="A60" s="273"/>
      <c r="B60" s="140" t="s">
        <v>47</v>
      </c>
      <c r="C60" s="141" t="s">
        <v>513</v>
      </c>
      <c r="D60" s="203" t="s">
        <v>433</v>
      </c>
      <c r="E60" s="207"/>
      <c r="F60" s="204"/>
      <c r="G60" s="205" t="str">
        <f t="shared" si="0"/>
        <v/>
      </c>
      <c r="H60" s="131"/>
    </row>
    <row r="61" spans="1:8" ht="30" customHeight="1">
      <c r="A61" s="273"/>
      <c r="B61" s="140" t="s">
        <v>514</v>
      </c>
      <c r="C61" s="141" t="s">
        <v>515</v>
      </c>
      <c r="D61" s="203" t="s">
        <v>112</v>
      </c>
      <c r="E61" s="207">
        <v>1</v>
      </c>
      <c r="F61" s="204"/>
      <c r="G61" s="205">
        <f t="shared" si="0"/>
        <v>0</v>
      </c>
      <c r="H61" s="133"/>
    </row>
    <row r="62" spans="1:8" ht="30" customHeight="1">
      <c r="A62" s="273"/>
      <c r="B62" s="140" t="s">
        <v>516</v>
      </c>
      <c r="C62" s="141" t="s">
        <v>517</v>
      </c>
      <c r="D62" s="203" t="s">
        <v>112</v>
      </c>
      <c r="E62" s="207">
        <v>1</v>
      </c>
      <c r="F62" s="204"/>
      <c r="G62" s="205">
        <f t="shared" si="0"/>
        <v>0</v>
      </c>
      <c r="H62" s="133"/>
    </row>
    <row r="63" spans="1:8" ht="30" customHeight="1">
      <c r="A63" s="273"/>
      <c r="B63" s="140" t="s">
        <v>518</v>
      </c>
      <c r="C63" s="141" t="s">
        <v>519</v>
      </c>
      <c r="D63" s="203" t="s">
        <v>112</v>
      </c>
      <c r="E63" s="207">
        <v>1</v>
      </c>
      <c r="F63" s="204"/>
      <c r="G63" s="205">
        <f t="shared" si="0"/>
        <v>0</v>
      </c>
      <c r="H63" s="133"/>
    </row>
    <row r="64" spans="1:8" ht="30" customHeight="1">
      <c r="A64" s="273"/>
      <c r="B64" s="140" t="s">
        <v>520</v>
      </c>
      <c r="C64" s="141" t="s">
        <v>521</v>
      </c>
      <c r="D64" s="203"/>
      <c r="E64" s="207"/>
      <c r="F64" s="204"/>
      <c r="G64" s="205" t="str">
        <f t="shared" si="0"/>
        <v/>
      </c>
      <c r="H64" s="131"/>
    </row>
    <row r="65" spans="1:8" ht="30" customHeight="1">
      <c r="A65" s="273"/>
      <c r="B65" s="140" t="s">
        <v>43</v>
      </c>
      <c r="C65" s="142" t="s">
        <v>522</v>
      </c>
      <c r="D65" s="203"/>
      <c r="E65" s="207"/>
      <c r="F65" s="212"/>
      <c r="G65" s="205" t="str">
        <f t="shared" si="0"/>
        <v/>
      </c>
      <c r="H65" s="131"/>
    </row>
    <row r="66" spans="1:8" ht="30" customHeight="1">
      <c r="A66" s="273"/>
      <c r="B66" s="140" t="s">
        <v>498</v>
      </c>
      <c r="C66" s="142" t="s">
        <v>523</v>
      </c>
      <c r="D66" s="203" t="s">
        <v>31</v>
      </c>
      <c r="E66" s="207">
        <v>1</v>
      </c>
      <c r="F66" s="212"/>
      <c r="G66" s="205">
        <f t="shared" si="0"/>
        <v>0</v>
      </c>
      <c r="H66" s="131"/>
    </row>
    <row r="67" spans="1:8" ht="30" customHeight="1">
      <c r="A67" s="273"/>
      <c r="B67" s="140" t="s">
        <v>500</v>
      </c>
      <c r="C67" s="141" t="s">
        <v>524</v>
      </c>
      <c r="D67" s="203" t="s">
        <v>31</v>
      </c>
      <c r="E67" s="207">
        <v>1</v>
      </c>
      <c r="F67" s="204"/>
      <c r="G67" s="205">
        <f t="shared" si="0"/>
        <v>0</v>
      </c>
      <c r="H67" s="131"/>
    </row>
    <row r="68" spans="1:8" ht="30" customHeight="1">
      <c r="A68" s="273"/>
      <c r="B68" s="140" t="s">
        <v>507</v>
      </c>
      <c r="C68" s="141" t="s">
        <v>525</v>
      </c>
      <c r="D68" s="206" t="s">
        <v>31</v>
      </c>
      <c r="E68" s="207">
        <v>1</v>
      </c>
      <c r="F68" s="204"/>
      <c r="G68" s="205">
        <f t="shared" si="0"/>
        <v>0</v>
      </c>
      <c r="H68" s="131"/>
    </row>
    <row r="69" spans="1:8" ht="30" customHeight="1">
      <c r="A69" s="273"/>
      <c r="B69" s="140" t="s">
        <v>526</v>
      </c>
      <c r="C69" s="141" t="s">
        <v>527</v>
      </c>
      <c r="D69" s="206" t="s">
        <v>31</v>
      </c>
      <c r="E69" s="178">
        <v>630.75</v>
      </c>
      <c r="F69" s="204"/>
      <c r="G69" s="205">
        <f t="shared" si="0"/>
        <v>0</v>
      </c>
      <c r="H69" s="131"/>
    </row>
    <row r="70" spans="1:8" ht="30" customHeight="1">
      <c r="A70" s="273"/>
      <c r="B70" s="140" t="s">
        <v>528</v>
      </c>
      <c r="C70" s="141" t="s">
        <v>529</v>
      </c>
      <c r="D70" s="206" t="s">
        <v>31</v>
      </c>
      <c r="E70" s="207">
        <v>1</v>
      </c>
      <c r="F70" s="204"/>
      <c r="G70" s="205">
        <f t="shared" ref="G70:G133" si="1">IF(E70="","",ROUND(E70*F70,0))</f>
        <v>0</v>
      </c>
      <c r="H70" s="131"/>
    </row>
    <row r="71" spans="1:8" ht="30" customHeight="1">
      <c r="A71" s="273"/>
      <c r="B71" s="140" t="s">
        <v>530</v>
      </c>
      <c r="C71" s="141" t="s">
        <v>531</v>
      </c>
      <c r="D71" s="203" t="s">
        <v>31</v>
      </c>
      <c r="E71" s="207">
        <v>1</v>
      </c>
      <c r="F71" s="204"/>
      <c r="G71" s="205">
        <f t="shared" si="1"/>
        <v>0</v>
      </c>
      <c r="H71" s="131"/>
    </row>
    <row r="72" spans="1:8" ht="30" customHeight="1">
      <c r="A72" s="273"/>
      <c r="B72" s="140" t="s">
        <v>532</v>
      </c>
      <c r="C72" s="141" t="s">
        <v>533</v>
      </c>
      <c r="D72" s="201" t="s">
        <v>31</v>
      </c>
      <c r="E72" s="207">
        <v>1</v>
      </c>
      <c r="F72" s="204"/>
      <c r="G72" s="205">
        <f t="shared" si="1"/>
        <v>0</v>
      </c>
      <c r="H72" s="131"/>
    </row>
    <row r="73" spans="1:8" ht="45" customHeight="1">
      <c r="A73" s="273"/>
      <c r="B73" s="140" t="s">
        <v>534</v>
      </c>
      <c r="C73" s="141" t="s">
        <v>535</v>
      </c>
      <c r="D73" s="203" t="s">
        <v>31</v>
      </c>
      <c r="E73" s="207">
        <v>1</v>
      </c>
      <c r="F73" s="204"/>
      <c r="G73" s="205">
        <f t="shared" si="1"/>
        <v>0</v>
      </c>
      <c r="H73" s="131"/>
    </row>
    <row r="74" spans="1:8" ht="30" customHeight="1">
      <c r="A74" s="273"/>
      <c r="B74" s="140" t="s">
        <v>536</v>
      </c>
      <c r="C74" s="141" t="s">
        <v>537</v>
      </c>
      <c r="D74" s="203" t="s">
        <v>31</v>
      </c>
      <c r="E74" s="207">
        <v>1</v>
      </c>
      <c r="F74" s="204"/>
      <c r="G74" s="205">
        <f t="shared" si="1"/>
        <v>0</v>
      </c>
      <c r="H74" s="131"/>
    </row>
    <row r="75" spans="1:8" ht="30" customHeight="1">
      <c r="A75" s="273"/>
      <c r="B75" s="140" t="s">
        <v>538</v>
      </c>
      <c r="C75" s="141" t="s">
        <v>539</v>
      </c>
      <c r="D75" s="201" t="s">
        <v>31</v>
      </c>
      <c r="E75" s="178">
        <v>517.22</v>
      </c>
      <c r="F75" s="204"/>
      <c r="G75" s="205">
        <f t="shared" si="1"/>
        <v>0</v>
      </c>
      <c r="H75" s="131"/>
    </row>
    <row r="76" spans="1:8" ht="30" customHeight="1">
      <c r="A76" s="273"/>
      <c r="B76" s="140" t="s">
        <v>45</v>
      </c>
      <c r="C76" s="141" t="s">
        <v>540</v>
      </c>
      <c r="D76" s="201" t="s">
        <v>433</v>
      </c>
      <c r="E76" s="207"/>
      <c r="F76" s="204"/>
      <c r="G76" s="205" t="str">
        <f t="shared" si="1"/>
        <v/>
      </c>
      <c r="H76" s="131"/>
    </row>
    <row r="77" spans="1:8" ht="30" customHeight="1">
      <c r="A77" s="273"/>
      <c r="B77" s="140" t="s">
        <v>512</v>
      </c>
      <c r="C77" s="141" t="s">
        <v>541</v>
      </c>
      <c r="D77" s="201" t="s">
        <v>112</v>
      </c>
      <c r="E77" s="207">
        <v>1</v>
      </c>
      <c r="F77" s="204"/>
      <c r="G77" s="205">
        <f t="shared" si="1"/>
        <v>0</v>
      </c>
      <c r="H77" s="133"/>
    </row>
    <row r="78" spans="1:8" ht="30" customHeight="1">
      <c r="A78" s="273"/>
      <c r="B78" s="140" t="s">
        <v>542</v>
      </c>
      <c r="C78" s="141" t="s">
        <v>543</v>
      </c>
      <c r="D78" s="201" t="s">
        <v>112</v>
      </c>
      <c r="E78" s="207">
        <v>1</v>
      </c>
      <c r="F78" s="204"/>
      <c r="G78" s="205">
        <f t="shared" si="1"/>
        <v>0</v>
      </c>
      <c r="H78" s="133"/>
    </row>
    <row r="79" spans="1:8" ht="30" customHeight="1">
      <c r="A79" s="273"/>
      <c r="B79" s="140" t="s">
        <v>544</v>
      </c>
      <c r="C79" s="141" t="s">
        <v>545</v>
      </c>
      <c r="D79" s="201" t="s">
        <v>112</v>
      </c>
      <c r="E79" s="207">
        <v>1</v>
      </c>
      <c r="F79" s="204"/>
      <c r="G79" s="205">
        <f t="shared" si="1"/>
        <v>0</v>
      </c>
      <c r="H79" s="133"/>
    </row>
    <row r="80" spans="1:8" ht="30" customHeight="1">
      <c r="A80" s="273"/>
      <c r="B80" s="140" t="s">
        <v>47</v>
      </c>
      <c r="C80" s="141" t="s">
        <v>546</v>
      </c>
      <c r="D80" s="201" t="s">
        <v>433</v>
      </c>
      <c r="E80" s="207"/>
      <c r="F80" s="204"/>
      <c r="G80" s="205" t="str">
        <f t="shared" si="1"/>
        <v/>
      </c>
      <c r="H80" s="131"/>
    </row>
    <row r="81" spans="1:8" ht="30" customHeight="1">
      <c r="A81" s="273"/>
      <c r="B81" s="140" t="s">
        <v>514</v>
      </c>
      <c r="C81" s="141" t="s">
        <v>547</v>
      </c>
      <c r="D81" s="206" t="s">
        <v>31</v>
      </c>
      <c r="E81" s="178">
        <v>1051.25</v>
      </c>
      <c r="F81" s="204"/>
      <c r="G81" s="205">
        <f t="shared" si="1"/>
        <v>0</v>
      </c>
      <c r="H81" s="131"/>
    </row>
    <row r="82" spans="1:8" ht="30" customHeight="1">
      <c r="A82" s="273"/>
      <c r="B82" s="140" t="s">
        <v>54</v>
      </c>
      <c r="C82" s="141" t="s">
        <v>548</v>
      </c>
      <c r="D82" s="206" t="s">
        <v>433</v>
      </c>
      <c r="E82" s="207"/>
      <c r="F82" s="204"/>
      <c r="G82" s="205" t="str">
        <f t="shared" si="1"/>
        <v/>
      </c>
      <c r="H82" s="131"/>
    </row>
    <row r="83" spans="1:8" ht="30" customHeight="1">
      <c r="A83" s="273"/>
      <c r="B83" s="140" t="s">
        <v>549</v>
      </c>
      <c r="C83" s="141" t="s">
        <v>550</v>
      </c>
      <c r="D83" s="203" t="s">
        <v>158</v>
      </c>
      <c r="E83" s="178">
        <v>105.13</v>
      </c>
      <c r="F83" s="204"/>
      <c r="G83" s="205">
        <f t="shared" si="1"/>
        <v>0</v>
      </c>
      <c r="H83" s="131"/>
    </row>
    <row r="84" spans="1:8" ht="30" customHeight="1">
      <c r="A84" s="273"/>
      <c r="B84" s="140" t="s">
        <v>551</v>
      </c>
      <c r="C84" s="141" t="s">
        <v>552</v>
      </c>
      <c r="D84" s="201" t="s">
        <v>158</v>
      </c>
      <c r="E84" s="178">
        <v>105.13</v>
      </c>
      <c r="F84" s="204"/>
      <c r="G84" s="205">
        <f t="shared" si="1"/>
        <v>0</v>
      </c>
      <c r="H84" s="131"/>
    </row>
    <row r="85" spans="1:8" ht="30" customHeight="1">
      <c r="A85" s="273"/>
      <c r="B85" s="140" t="s">
        <v>553</v>
      </c>
      <c r="C85" s="141" t="s">
        <v>554</v>
      </c>
      <c r="D85" s="201" t="s">
        <v>158</v>
      </c>
      <c r="E85" s="207">
        <v>1</v>
      </c>
      <c r="F85" s="204"/>
      <c r="G85" s="205">
        <f t="shared" si="1"/>
        <v>0</v>
      </c>
      <c r="H85" s="133"/>
    </row>
    <row r="86" spans="1:8" ht="30" customHeight="1">
      <c r="A86" s="273"/>
      <c r="B86" s="140" t="s">
        <v>555</v>
      </c>
      <c r="C86" s="141" t="s">
        <v>556</v>
      </c>
      <c r="D86" s="201" t="s">
        <v>66</v>
      </c>
      <c r="E86" s="208">
        <v>1</v>
      </c>
      <c r="F86" s="204"/>
      <c r="G86" s="205">
        <f t="shared" si="1"/>
        <v>0</v>
      </c>
      <c r="H86" s="133"/>
    </row>
    <row r="87" spans="1:8" ht="30" customHeight="1">
      <c r="A87" s="273"/>
      <c r="B87" s="140" t="s">
        <v>557</v>
      </c>
      <c r="C87" s="141" t="s">
        <v>558</v>
      </c>
      <c r="D87" s="201" t="s">
        <v>66</v>
      </c>
      <c r="E87" s="208">
        <v>1</v>
      </c>
      <c r="F87" s="204"/>
      <c r="G87" s="205">
        <f t="shared" si="1"/>
        <v>0</v>
      </c>
      <c r="H87" s="133"/>
    </row>
    <row r="88" spans="1:8" ht="30" customHeight="1">
      <c r="A88" s="273"/>
      <c r="B88" s="140" t="s">
        <v>559</v>
      </c>
      <c r="C88" s="141" t="s">
        <v>560</v>
      </c>
      <c r="D88" s="201" t="s">
        <v>66</v>
      </c>
      <c r="E88" s="208">
        <v>1</v>
      </c>
      <c r="F88" s="204"/>
      <c r="G88" s="205">
        <f t="shared" si="1"/>
        <v>0</v>
      </c>
      <c r="H88" s="133"/>
    </row>
    <row r="89" spans="1:8" ht="30" customHeight="1">
      <c r="A89" s="273"/>
      <c r="B89" s="140" t="s">
        <v>561</v>
      </c>
      <c r="C89" s="141" t="s">
        <v>562</v>
      </c>
      <c r="D89" s="201" t="s">
        <v>158</v>
      </c>
      <c r="E89" s="207">
        <v>1</v>
      </c>
      <c r="F89" s="204"/>
      <c r="G89" s="205">
        <f t="shared" si="1"/>
        <v>0</v>
      </c>
      <c r="H89" s="133"/>
    </row>
    <row r="90" spans="1:8" ht="57.65" customHeight="1">
      <c r="A90" s="273"/>
      <c r="B90" s="140" t="s">
        <v>140</v>
      </c>
      <c r="C90" s="141" t="s">
        <v>563</v>
      </c>
      <c r="D90" s="201" t="s">
        <v>31</v>
      </c>
      <c r="E90" s="178">
        <v>210.25</v>
      </c>
      <c r="F90" s="204"/>
      <c r="G90" s="205">
        <f t="shared" si="1"/>
        <v>0</v>
      </c>
      <c r="H90" s="131"/>
    </row>
    <row r="91" spans="1:8" ht="30" customHeight="1">
      <c r="A91" s="273"/>
      <c r="B91" s="140" t="s">
        <v>564</v>
      </c>
      <c r="C91" s="141" t="s">
        <v>565</v>
      </c>
      <c r="D91" s="201" t="s">
        <v>433</v>
      </c>
      <c r="E91" s="207"/>
      <c r="F91" s="204"/>
      <c r="G91" s="205" t="str">
        <f t="shared" si="1"/>
        <v/>
      </c>
      <c r="H91" s="131"/>
    </row>
    <row r="92" spans="1:8" ht="30" customHeight="1">
      <c r="A92" s="273"/>
      <c r="B92" s="140" t="s">
        <v>43</v>
      </c>
      <c r="C92" s="141" t="s">
        <v>566</v>
      </c>
      <c r="D92" s="203" t="s">
        <v>158</v>
      </c>
      <c r="E92" s="207">
        <v>1</v>
      </c>
      <c r="F92" s="204"/>
      <c r="G92" s="205">
        <f t="shared" si="1"/>
        <v>0</v>
      </c>
      <c r="H92" s="131"/>
    </row>
    <row r="93" spans="1:8" ht="30" customHeight="1">
      <c r="A93" s="273"/>
      <c r="B93" s="140" t="s">
        <v>45</v>
      </c>
      <c r="C93" s="141" t="s">
        <v>567</v>
      </c>
      <c r="D93" s="203" t="s">
        <v>158</v>
      </c>
      <c r="E93" s="207">
        <v>1</v>
      </c>
      <c r="F93" s="204"/>
      <c r="G93" s="205">
        <f t="shared" si="1"/>
        <v>0</v>
      </c>
      <c r="H93" s="132"/>
    </row>
    <row r="94" spans="1:8" ht="30" customHeight="1">
      <c r="A94" s="273"/>
      <c r="B94" s="140" t="s">
        <v>47</v>
      </c>
      <c r="C94" s="141" t="s">
        <v>568</v>
      </c>
      <c r="D94" s="203" t="s">
        <v>158</v>
      </c>
      <c r="E94" s="207">
        <v>1</v>
      </c>
      <c r="F94" s="204"/>
      <c r="G94" s="205">
        <f t="shared" si="1"/>
        <v>0</v>
      </c>
      <c r="H94" s="131"/>
    </row>
    <row r="95" spans="1:8" ht="30" customHeight="1">
      <c r="A95" s="273"/>
      <c r="B95" s="140" t="s">
        <v>54</v>
      </c>
      <c r="C95" s="141" t="s">
        <v>569</v>
      </c>
      <c r="D95" s="203" t="s">
        <v>219</v>
      </c>
      <c r="E95" s="178">
        <v>105.13</v>
      </c>
      <c r="F95" s="204"/>
      <c r="G95" s="205">
        <f t="shared" si="1"/>
        <v>0</v>
      </c>
      <c r="H95" s="131"/>
    </row>
    <row r="96" spans="1:8" ht="30" customHeight="1">
      <c r="A96" s="273"/>
      <c r="B96" s="140" t="s">
        <v>140</v>
      </c>
      <c r="C96" s="141" t="s">
        <v>570</v>
      </c>
      <c r="D96" s="203" t="s">
        <v>158</v>
      </c>
      <c r="E96" s="207">
        <v>1</v>
      </c>
      <c r="F96" s="204"/>
      <c r="G96" s="205">
        <f t="shared" si="1"/>
        <v>0</v>
      </c>
      <c r="H96" s="133"/>
    </row>
    <row r="97" spans="1:8" ht="30" customHeight="1">
      <c r="A97" s="273"/>
      <c r="B97" s="140" t="s">
        <v>57</v>
      </c>
      <c r="C97" s="143" t="s">
        <v>1501</v>
      </c>
      <c r="D97" s="203" t="s">
        <v>112</v>
      </c>
      <c r="E97" s="207">
        <v>1</v>
      </c>
      <c r="F97" s="204"/>
      <c r="G97" s="205">
        <f t="shared" si="1"/>
        <v>0</v>
      </c>
      <c r="H97" s="133"/>
    </row>
    <row r="98" spans="1:8" ht="30" customHeight="1">
      <c r="A98" s="273"/>
      <c r="B98" s="140" t="s">
        <v>571</v>
      </c>
      <c r="C98" s="141" t="s">
        <v>572</v>
      </c>
      <c r="D98" s="203" t="s">
        <v>433</v>
      </c>
      <c r="E98" s="207"/>
      <c r="F98" s="204"/>
      <c r="G98" s="205" t="str">
        <f t="shared" si="1"/>
        <v/>
      </c>
      <c r="H98" s="131"/>
    </row>
    <row r="99" spans="1:8" ht="30" customHeight="1">
      <c r="A99" s="273"/>
      <c r="B99" s="140" t="s">
        <v>43</v>
      </c>
      <c r="C99" s="141" t="s">
        <v>573</v>
      </c>
      <c r="D99" s="203" t="s">
        <v>433</v>
      </c>
      <c r="E99" s="207"/>
      <c r="F99" s="204"/>
      <c r="G99" s="205" t="str">
        <f t="shared" si="1"/>
        <v/>
      </c>
      <c r="H99" s="131"/>
    </row>
    <row r="100" spans="1:8" ht="30" customHeight="1">
      <c r="A100" s="273"/>
      <c r="B100" s="140" t="s">
        <v>498</v>
      </c>
      <c r="C100" s="141" t="s">
        <v>574</v>
      </c>
      <c r="D100" s="203" t="s">
        <v>31</v>
      </c>
      <c r="E100" s="178">
        <v>100.92</v>
      </c>
      <c r="F100" s="204"/>
      <c r="G100" s="205">
        <f t="shared" si="1"/>
        <v>0</v>
      </c>
      <c r="H100" s="131"/>
    </row>
    <row r="101" spans="1:8" ht="30" customHeight="1">
      <c r="A101" s="273"/>
      <c r="B101" s="140" t="s">
        <v>500</v>
      </c>
      <c r="C101" s="141" t="s">
        <v>575</v>
      </c>
      <c r="D101" s="203" t="s">
        <v>31</v>
      </c>
      <c r="E101" s="178">
        <v>2.08</v>
      </c>
      <c r="F101" s="204"/>
      <c r="G101" s="205">
        <f t="shared" si="1"/>
        <v>0</v>
      </c>
      <c r="H101" s="131"/>
    </row>
    <row r="102" spans="1:8" ht="30" customHeight="1">
      <c r="A102" s="273"/>
      <c r="B102" s="140" t="s">
        <v>507</v>
      </c>
      <c r="C102" s="141" t="s">
        <v>576</v>
      </c>
      <c r="D102" s="203" t="s">
        <v>31</v>
      </c>
      <c r="E102" s="207">
        <v>1</v>
      </c>
      <c r="F102" s="204"/>
      <c r="G102" s="205">
        <f t="shared" si="1"/>
        <v>0</v>
      </c>
      <c r="H102" s="131"/>
    </row>
    <row r="103" spans="1:8" ht="30" customHeight="1">
      <c r="A103" s="273"/>
      <c r="B103" s="140" t="s">
        <v>526</v>
      </c>
      <c r="C103" s="141" t="s">
        <v>577</v>
      </c>
      <c r="D103" s="203" t="s">
        <v>112</v>
      </c>
      <c r="E103" s="207">
        <v>1</v>
      </c>
      <c r="F103" s="204"/>
      <c r="G103" s="205">
        <f t="shared" si="1"/>
        <v>0</v>
      </c>
      <c r="H103" s="131"/>
    </row>
    <row r="104" spans="1:8" ht="30" customHeight="1">
      <c r="A104" s="273"/>
      <c r="B104" s="140" t="s">
        <v>528</v>
      </c>
      <c r="C104" s="141" t="s">
        <v>578</v>
      </c>
      <c r="D104" s="203" t="s">
        <v>112</v>
      </c>
      <c r="E104" s="207">
        <v>1</v>
      </c>
      <c r="F104" s="204"/>
      <c r="G104" s="205">
        <f t="shared" si="1"/>
        <v>0</v>
      </c>
      <c r="H104" s="131"/>
    </row>
    <row r="105" spans="1:8" ht="30" customHeight="1">
      <c r="A105" s="273"/>
      <c r="B105" s="140" t="s">
        <v>530</v>
      </c>
      <c r="C105" s="141" t="s">
        <v>579</v>
      </c>
      <c r="D105" s="203" t="s">
        <v>112</v>
      </c>
      <c r="E105" s="207">
        <v>1</v>
      </c>
      <c r="F105" s="204"/>
      <c r="G105" s="205">
        <f t="shared" si="1"/>
        <v>0</v>
      </c>
      <c r="H105" s="131"/>
    </row>
    <row r="106" spans="1:8" ht="30" customHeight="1">
      <c r="A106" s="273"/>
      <c r="B106" s="140" t="s">
        <v>532</v>
      </c>
      <c r="C106" s="141" t="s">
        <v>580</v>
      </c>
      <c r="D106" s="206" t="s">
        <v>158</v>
      </c>
      <c r="E106" s="207">
        <v>1</v>
      </c>
      <c r="F106" s="204"/>
      <c r="G106" s="205">
        <f t="shared" si="1"/>
        <v>0</v>
      </c>
      <c r="H106" s="131"/>
    </row>
    <row r="107" spans="1:8" ht="30" customHeight="1">
      <c r="A107" s="273"/>
      <c r="B107" s="140" t="s">
        <v>534</v>
      </c>
      <c r="C107" s="144" t="s">
        <v>581</v>
      </c>
      <c r="D107" s="201" t="s">
        <v>158</v>
      </c>
      <c r="E107" s="207">
        <v>1</v>
      </c>
      <c r="F107" s="204"/>
      <c r="G107" s="205">
        <f t="shared" si="1"/>
        <v>0</v>
      </c>
      <c r="H107" s="131"/>
    </row>
    <row r="108" spans="1:8" ht="30" customHeight="1">
      <c r="A108" s="273"/>
      <c r="B108" s="140" t="s">
        <v>536</v>
      </c>
      <c r="C108" s="141" t="s">
        <v>582</v>
      </c>
      <c r="D108" s="201" t="s">
        <v>31</v>
      </c>
      <c r="E108" s="207">
        <v>1</v>
      </c>
      <c r="F108" s="204"/>
      <c r="G108" s="205">
        <f t="shared" si="1"/>
        <v>0</v>
      </c>
      <c r="H108" s="131"/>
    </row>
    <row r="109" spans="1:8" ht="30" customHeight="1">
      <c r="A109" s="273"/>
      <c r="B109" s="140" t="s">
        <v>538</v>
      </c>
      <c r="C109" s="141" t="s">
        <v>583</v>
      </c>
      <c r="D109" s="203" t="s">
        <v>112</v>
      </c>
      <c r="E109" s="207">
        <v>1</v>
      </c>
      <c r="F109" s="204"/>
      <c r="G109" s="205">
        <f t="shared" si="1"/>
        <v>0</v>
      </c>
      <c r="H109" s="131"/>
    </row>
    <row r="110" spans="1:8" ht="30" customHeight="1">
      <c r="A110" s="273"/>
      <c r="B110" s="140" t="s">
        <v>584</v>
      </c>
      <c r="C110" s="141" t="s">
        <v>123</v>
      </c>
      <c r="D110" s="206" t="s">
        <v>112</v>
      </c>
      <c r="E110" s="207">
        <v>1</v>
      </c>
      <c r="F110" s="204"/>
      <c r="G110" s="205">
        <f t="shared" si="1"/>
        <v>0</v>
      </c>
      <c r="H110" s="131"/>
    </row>
    <row r="111" spans="1:8" ht="30" customHeight="1">
      <c r="A111" s="273"/>
      <c r="B111" s="140" t="s">
        <v>585</v>
      </c>
      <c r="C111" s="141" t="s">
        <v>586</v>
      </c>
      <c r="D111" s="203" t="s">
        <v>112</v>
      </c>
      <c r="E111" s="207">
        <v>1</v>
      </c>
      <c r="F111" s="204"/>
      <c r="G111" s="205">
        <f t="shared" si="1"/>
        <v>0</v>
      </c>
      <c r="H111" s="131"/>
    </row>
    <row r="112" spans="1:8" ht="30" customHeight="1">
      <c r="A112" s="273"/>
      <c r="B112" s="140" t="s">
        <v>587</v>
      </c>
      <c r="C112" s="141" t="s">
        <v>588</v>
      </c>
      <c r="D112" s="201" t="s">
        <v>31</v>
      </c>
      <c r="E112" s="207">
        <v>1</v>
      </c>
      <c r="F112" s="204"/>
      <c r="G112" s="205">
        <f t="shared" si="1"/>
        <v>0</v>
      </c>
      <c r="H112" s="131"/>
    </row>
    <row r="113" spans="1:8" ht="30" customHeight="1">
      <c r="A113" s="273"/>
      <c r="B113" s="140" t="s">
        <v>45</v>
      </c>
      <c r="C113" s="141" t="s">
        <v>589</v>
      </c>
      <c r="D113" s="201" t="s">
        <v>433</v>
      </c>
      <c r="E113" s="207"/>
      <c r="F113" s="204"/>
      <c r="G113" s="205" t="str">
        <f t="shared" si="1"/>
        <v/>
      </c>
      <c r="H113" s="131"/>
    </row>
    <row r="114" spans="1:8" ht="41.5" customHeight="1">
      <c r="A114" s="273"/>
      <c r="B114" s="140" t="s">
        <v>510</v>
      </c>
      <c r="C114" s="141" t="s">
        <v>590</v>
      </c>
      <c r="D114" s="201" t="s">
        <v>31</v>
      </c>
      <c r="E114" s="178">
        <v>860.49</v>
      </c>
      <c r="F114" s="204"/>
      <c r="G114" s="205">
        <f t="shared" si="1"/>
        <v>0</v>
      </c>
      <c r="H114" s="131"/>
    </row>
    <row r="115" spans="1:8" ht="30" customHeight="1">
      <c r="A115" s="273"/>
      <c r="B115" s="140" t="s">
        <v>512</v>
      </c>
      <c r="C115" s="141" t="s">
        <v>591</v>
      </c>
      <c r="D115" s="203" t="s">
        <v>31</v>
      </c>
      <c r="E115" s="207">
        <v>1</v>
      </c>
      <c r="F115" s="204"/>
      <c r="G115" s="205">
        <f t="shared" si="1"/>
        <v>0</v>
      </c>
      <c r="H115" s="131"/>
    </row>
    <row r="116" spans="1:8" ht="30" customHeight="1">
      <c r="A116" s="273"/>
      <c r="B116" s="140" t="s">
        <v>542</v>
      </c>
      <c r="C116" s="141" t="s">
        <v>592</v>
      </c>
      <c r="D116" s="203" t="s">
        <v>158</v>
      </c>
      <c r="E116" s="207">
        <v>1</v>
      </c>
      <c r="F116" s="204"/>
      <c r="G116" s="205">
        <f t="shared" si="1"/>
        <v>0</v>
      </c>
      <c r="H116" s="131"/>
    </row>
    <row r="117" spans="1:8" ht="30" customHeight="1">
      <c r="A117" s="273"/>
      <c r="B117" s="140" t="s">
        <v>544</v>
      </c>
      <c r="C117" s="141" t="s">
        <v>593</v>
      </c>
      <c r="D117" s="206" t="s">
        <v>158</v>
      </c>
      <c r="E117" s="207">
        <v>1</v>
      </c>
      <c r="F117" s="204"/>
      <c r="G117" s="205">
        <f t="shared" si="1"/>
        <v>0</v>
      </c>
      <c r="H117" s="131"/>
    </row>
    <row r="118" spans="1:8" ht="30" customHeight="1">
      <c r="A118" s="273"/>
      <c r="B118" s="140" t="s">
        <v>594</v>
      </c>
      <c r="C118" s="141" t="s">
        <v>595</v>
      </c>
      <c r="D118" s="203" t="s">
        <v>31</v>
      </c>
      <c r="E118" s="207">
        <v>1</v>
      </c>
      <c r="F118" s="204"/>
      <c r="G118" s="205">
        <f t="shared" si="1"/>
        <v>0</v>
      </c>
      <c r="H118" s="131"/>
    </row>
    <row r="119" spans="1:8" ht="30" customHeight="1">
      <c r="A119" s="273"/>
      <c r="B119" s="140" t="s">
        <v>596</v>
      </c>
      <c r="C119" s="141" t="s">
        <v>597</v>
      </c>
      <c r="D119" s="203" t="s">
        <v>31</v>
      </c>
      <c r="E119" s="207">
        <v>1</v>
      </c>
      <c r="F119" s="204"/>
      <c r="G119" s="205">
        <f t="shared" si="1"/>
        <v>0</v>
      </c>
      <c r="H119" s="132"/>
    </row>
    <row r="120" spans="1:8" ht="30" customHeight="1">
      <c r="A120" s="273"/>
      <c r="B120" s="140" t="s">
        <v>598</v>
      </c>
      <c r="C120" s="141" t="s">
        <v>599</v>
      </c>
      <c r="D120" s="203" t="s">
        <v>31</v>
      </c>
      <c r="E120" s="207">
        <v>1</v>
      </c>
      <c r="F120" s="204"/>
      <c r="G120" s="205">
        <f t="shared" si="1"/>
        <v>0</v>
      </c>
      <c r="H120" s="131"/>
    </row>
    <row r="121" spans="1:8" ht="30" customHeight="1">
      <c r="A121" s="273"/>
      <c r="B121" s="140" t="s">
        <v>600</v>
      </c>
      <c r="C121" s="141" t="s">
        <v>601</v>
      </c>
      <c r="D121" s="206" t="s">
        <v>31</v>
      </c>
      <c r="E121" s="178">
        <v>105.13</v>
      </c>
      <c r="F121" s="204"/>
      <c r="G121" s="205">
        <f t="shared" si="1"/>
        <v>0</v>
      </c>
      <c r="H121" s="131"/>
    </row>
    <row r="122" spans="1:8" ht="30" customHeight="1">
      <c r="A122" s="273"/>
      <c r="B122" s="140" t="s">
        <v>602</v>
      </c>
      <c r="C122" s="141" t="s">
        <v>603</v>
      </c>
      <c r="D122" s="203" t="s">
        <v>158</v>
      </c>
      <c r="E122" s="207">
        <v>1</v>
      </c>
      <c r="F122" s="204"/>
      <c r="G122" s="205">
        <f t="shared" si="1"/>
        <v>0</v>
      </c>
      <c r="H122" s="131"/>
    </row>
    <row r="123" spans="1:8" ht="30" customHeight="1">
      <c r="A123" s="273"/>
      <c r="B123" s="140" t="s">
        <v>604</v>
      </c>
      <c r="C123" s="141" t="s">
        <v>605</v>
      </c>
      <c r="D123" s="203" t="s">
        <v>31</v>
      </c>
      <c r="E123" s="207">
        <v>1</v>
      </c>
      <c r="F123" s="204"/>
      <c r="G123" s="205">
        <f t="shared" si="1"/>
        <v>0</v>
      </c>
      <c r="H123" s="131"/>
    </row>
    <row r="124" spans="1:8" ht="30" customHeight="1">
      <c r="A124" s="273"/>
      <c r="B124" s="140" t="s">
        <v>606</v>
      </c>
      <c r="C124" s="142" t="s">
        <v>607</v>
      </c>
      <c r="D124" s="203" t="s">
        <v>112</v>
      </c>
      <c r="E124" s="207">
        <v>1</v>
      </c>
      <c r="F124" s="204"/>
      <c r="G124" s="205">
        <f t="shared" si="1"/>
        <v>0</v>
      </c>
      <c r="H124" s="131"/>
    </row>
    <row r="125" spans="1:8" ht="30" customHeight="1">
      <c r="A125" s="273"/>
      <c r="B125" s="140" t="s">
        <v>608</v>
      </c>
      <c r="C125" s="142" t="s">
        <v>609</v>
      </c>
      <c r="D125" s="203" t="s">
        <v>63</v>
      </c>
      <c r="E125" s="208">
        <v>1</v>
      </c>
      <c r="F125" s="204"/>
      <c r="G125" s="205">
        <f t="shared" si="1"/>
        <v>0</v>
      </c>
      <c r="H125" s="133"/>
    </row>
    <row r="126" spans="1:8" ht="30" customHeight="1">
      <c r="A126" s="273"/>
      <c r="B126" s="140" t="s">
        <v>47</v>
      </c>
      <c r="C126" s="141" t="s">
        <v>610</v>
      </c>
      <c r="D126" s="203" t="s">
        <v>433</v>
      </c>
      <c r="E126" s="207"/>
      <c r="F126" s="204"/>
      <c r="G126" s="205" t="str">
        <f t="shared" si="1"/>
        <v/>
      </c>
      <c r="H126" s="131"/>
    </row>
    <row r="127" spans="1:8" ht="30" customHeight="1">
      <c r="A127" s="273"/>
      <c r="B127" s="140" t="s">
        <v>514</v>
      </c>
      <c r="C127" s="142" t="s">
        <v>611</v>
      </c>
      <c r="D127" s="201" t="s">
        <v>112</v>
      </c>
      <c r="E127" s="207">
        <v>1</v>
      </c>
      <c r="F127" s="204"/>
      <c r="G127" s="205">
        <f t="shared" si="1"/>
        <v>0</v>
      </c>
      <c r="H127" s="131"/>
    </row>
    <row r="128" spans="1:8" ht="30" customHeight="1">
      <c r="A128" s="273"/>
      <c r="B128" s="140" t="s">
        <v>518</v>
      </c>
      <c r="C128" s="141" t="s">
        <v>612</v>
      </c>
      <c r="D128" s="203" t="s">
        <v>31</v>
      </c>
      <c r="E128" s="207">
        <v>1</v>
      </c>
      <c r="F128" s="204"/>
      <c r="G128" s="205">
        <f t="shared" si="1"/>
        <v>0</v>
      </c>
      <c r="H128" s="132"/>
    </row>
    <row r="129" spans="1:8" ht="30" customHeight="1">
      <c r="A129" s="273"/>
      <c r="B129" s="140" t="s">
        <v>613</v>
      </c>
      <c r="C129" s="141" t="s">
        <v>614</v>
      </c>
      <c r="D129" s="201" t="s">
        <v>158</v>
      </c>
      <c r="E129" s="207">
        <v>1</v>
      </c>
      <c r="F129" s="204"/>
      <c r="G129" s="205">
        <f t="shared" si="1"/>
        <v>0</v>
      </c>
      <c r="H129" s="131"/>
    </row>
    <row r="130" spans="1:8" ht="30" customHeight="1">
      <c r="A130" s="273"/>
      <c r="B130" s="140" t="s">
        <v>615</v>
      </c>
      <c r="C130" s="141" t="s">
        <v>616</v>
      </c>
      <c r="D130" s="203" t="s">
        <v>158</v>
      </c>
      <c r="E130" s="207">
        <v>1</v>
      </c>
      <c r="F130" s="204"/>
      <c r="G130" s="205">
        <f t="shared" si="1"/>
        <v>0</v>
      </c>
      <c r="H130" s="131"/>
    </row>
    <row r="131" spans="1:8" ht="30" customHeight="1">
      <c r="A131" s="273"/>
      <c r="B131" s="140" t="s">
        <v>617</v>
      </c>
      <c r="C131" s="141" t="s">
        <v>618</v>
      </c>
      <c r="D131" s="203" t="s">
        <v>112</v>
      </c>
      <c r="E131" s="207">
        <v>1</v>
      </c>
      <c r="F131" s="204"/>
      <c r="G131" s="205">
        <f t="shared" si="1"/>
        <v>0</v>
      </c>
      <c r="H131" s="131"/>
    </row>
    <row r="132" spans="1:8" ht="30" customHeight="1">
      <c r="A132" s="273"/>
      <c r="B132" s="140" t="s">
        <v>54</v>
      </c>
      <c r="C132" s="141" t="s">
        <v>619</v>
      </c>
      <c r="D132" s="203" t="s">
        <v>395</v>
      </c>
      <c r="E132" s="208">
        <v>1</v>
      </c>
      <c r="F132" s="204"/>
      <c r="G132" s="205">
        <f t="shared" si="1"/>
        <v>0</v>
      </c>
    </row>
    <row r="133" spans="1:8" ht="30" customHeight="1">
      <c r="A133" s="273"/>
      <c r="B133" s="140" t="s">
        <v>140</v>
      </c>
      <c r="C133" s="141" t="s">
        <v>620</v>
      </c>
      <c r="D133" s="203" t="s">
        <v>141</v>
      </c>
      <c r="E133" s="207">
        <v>1</v>
      </c>
      <c r="F133" s="204"/>
      <c r="G133" s="205">
        <f t="shared" si="1"/>
        <v>0</v>
      </c>
      <c r="H133" s="131"/>
    </row>
    <row r="134" spans="1:8" ht="30" customHeight="1">
      <c r="A134" s="273"/>
      <c r="B134" s="140" t="s">
        <v>142</v>
      </c>
      <c r="C134" s="141" t="s">
        <v>621</v>
      </c>
      <c r="D134" s="203" t="s">
        <v>31</v>
      </c>
      <c r="E134" s="207">
        <v>1</v>
      </c>
      <c r="F134" s="204"/>
      <c r="G134" s="205">
        <f t="shared" ref="G134:G159" si="2">IF(E134="","",ROUND(E134*F134,0))</f>
        <v>0</v>
      </c>
      <c r="H134" s="131"/>
    </row>
    <row r="135" spans="1:8" ht="30" customHeight="1">
      <c r="A135" s="273"/>
      <c r="B135" s="140" t="s">
        <v>622</v>
      </c>
      <c r="C135" s="141" t="s">
        <v>623</v>
      </c>
      <c r="D135" s="203" t="s">
        <v>433</v>
      </c>
      <c r="E135" s="207"/>
      <c r="F135" s="204"/>
      <c r="G135" s="205" t="str">
        <f t="shared" si="2"/>
        <v/>
      </c>
      <c r="H135" s="131"/>
    </row>
    <row r="136" spans="1:8" ht="30" customHeight="1">
      <c r="A136" s="273"/>
      <c r="B136" s="140" t="s">
        <v>43</v>
      </c>
      <c r="C136" s="141" t="s">
        <v>624</v>
      </c>
      <c r="D136" s="203" t="s">
        <v>433</v>
      </c>
      <c r="E136" s="207"/>
      <c r="F136" s="204"/>
      <c r="G136" s="205" t="str">
        <f t="shared" si="2"/>
        <v/>
      </c>
      <c r="H136" s="131"/>
    </row>
    <row r="137" spans="1:8" ht="30" customHeight="1">
      <c r="A137" s="273"/>
      <c r="B137" s="140" t="s">
        <v>498</v>
      </c>
      <c r="C137" s="141" t="s">
        <v>625</v>
      </c>
      <c r="D137" s="206" t="s">
        <v>158</v>
      </c>
      <c r="E137" s="207">
        <v>1</v>
      </c>
      <c r="F137" s="204"/>
      <c r="G137" s="205">
        <f t="shared" si="2"/>
        <v>0</v>
      </c>
      <c r="H137" s="131"/>
    </row>
    <row r="138" spans="1:8" ht="30" customHeight="1">
      <c r="A138" s="273"/>
      <c r="B138" s="140" t="s">
        <v>626</v>
      </c>
      <c r="C138" s="141" t="s">
        <v>627</v>
      </c>
      <c r="D138" s="203" t="s">
        <v>433</v>
      </c>
      <c r="E138" s="207"/>
      <c r="F138" s="204"/>
      <c r="G138" s="205" t="str">
        <f t="shared" si="2"/>
        <v/>
      </c>
      <c r="H138" s="131"/>
    </row>
    <row r="139" spans="1:8" ht="30" customHeight="1">
      <c r="A139" s="273"/>
      <c r="B139" s="140" t="s">
        <v>43</v>
      </c>
      <c r="C139" s="141" t="s">
        <v>628</v>
      </c>
      <c r="D139" s="203" t="s">
        <v>31</v>
      </c>
      <c r="E139" s="207">
        <v>1</v>
      </c>
      <c r="F139" s="204"/>
      <c r="G139" s="205">
        <f t="shared" si="2"/>
        <v>0</v>
      </c>
      <c r="H139" s="131"/>
    </row>
    <row r="140" spans="1:8" ht="30" customHeight="1">
      <c r="A140" s="273"/>
      <c r="B140" s="140" t="s">
        <v>45</v>
      </c>
      <c r="C140" s="141" t="s">
        <v>629</v>
      </c>
      <c r="D140" s="203" t="s">
        <v>31</v>
      </c>
      <c r="E140" s="207">
        <v>1</v>
      </c>
      <c r="F140" s="204"/>
      <c r="G140" s="205">
        <f t="shared" si="2"/>
        <v>0</v>
      </c>
      <c r="H140" s="133"/>
    </row>
    <row r="141" spans="1:8" ht="30" customHeight="1">
      <c r="A141" s="273"/>
      <c r="B141" s="140" t="s">
        <v>630</v>
      </c>
      <c r="C141" s="142" t="s">
        <v>631</v>
      </c>
      <c r="D141" s="203" t="s">
        <v>433</v>
      </c>
      <c r="E141" s="207"/>
      <c r="F141" s="204"/>
      <c r="G141" s="205" t="str">
        <f t="shared" si="2"/>
        <v/>
      </c>
      <c r="H141" s="131"/>
    </row>
    <row r="142" spans="1:8" ht="30" customHeight="1">
      <c r="A142" s="273"/>
      <c r="B142" s="140" t="s">
        <v>43</v>
      </c>
      <c r="C142" s="141" t="s">
        <v>632</v>
      </c>
      <c r="D142" s="203" t="s">
        <v>66</v>
      </c>
      <c r="E142" s="208">
        <v>1</v>
      </c>
      <c r="F142" s="204"/>
      <c r="G142" s="205">
        <f t="shared" si="2"/>
        <v>0</v>
      </c>
      <c r="H142" s="131"/>
    </row>
    <row r="143" spans="1:8" ht="30" customHeight="1">
      <c r="A143" s="273"/>
      <c r="B143" s="140" t="s">
        <v>633</v>
      </c>
      <c r="C143" s="142" t="s">
        <v>634</v>
      </c>
      <c r="D143" s="201" t="s">
        <v>433</v>
      </c>
      <c r="E143" s="207"/>
      <c r="F143" s="204"/>
      <c r="G143" s="205" t="str">
        <f t="shared" si="2"/>
        <v/>
      </c>
      <c r="H143" s="131"/>
    </row>
    <row r="144" spans="1:8" ht="30" customHeight="1">
      <c r="A144" s="273"/>
      <c r="B144" s="140" t="s">
        <v>43</v>
      </c>
      <c r="C144" s="141" t="s">
        <v>635</v>
      </c>
      <c r="D144" s="203" t="s">
        <v>433</v>
      </c>
      <c r="E144" s="207"/>
      <c r="F144" s="204"/>
      <c r="G144" s="205" t="str">
        <f t="shared" si="2"/>
        <v/>
      </c>
      <c r="H144" s="131"/>
    </row>
    <row r="145" spans="1:8" ht="30" customHeight="1">
      <c r="A145" s="273"/>
      <c r="B145" s="140" t="s">
        <v>498</v>
      </c>
      <c r="C145" s="141" t="s">
        <v>636</v>
      </c>
      <c r="D145" s="203" t="s">
        <v>31</v>
      </c>
      <c r="E145" s="207">
        <v>1</v>
      </c>
      <c r="F145" s="204"/>
      <c r="G145" s="205">
        <f t="shared" si="2"/>
        <v>0</v>
      </c>
      <c r="H145" s="131"/>
    </row>
    <row r="146" spans="1:8" ht="30" customHeight="1">
      <c r="A146" s="273"/>
      <c r="B146" s="140" t="s">
        <v>637</v>
      </c>
      <c r="C146" s="142" t="s">
        <v>638</v>
      </c>
      <c r="D146" s="203" t="s">
        <v>112</v>
      </c>
      <c r="E146" s="207">
        <v>1</v>
      </c>
      <c r="F146" s="204"/>
      <c r="G146" s="205">
        <f t="shared" si="2"/>
        <v>0</v>
      </c>
      <c r="H146" s="131"/>
    </row>
    <row r="147" spans="1:8" ht="30" customHeight="1">
      <c r="A147" s="273"/>
      <c r="B147" s="140" t="s">
        <v>639</v>
      </c>
      <c r="C147" s="141" t="s">
        <v>640</v>
      </c>
      <c r="D147" s="203" t="s">
        <v>112</v>
      </c>
      <c r="E147" s="207">
        <v>1</v>
      </c>
      <c r="F147" s="204"/>
      <c r="G147" s="205">
        <f t="shared" si="2"/>
        <v>0</v>
      </c>
      <c r="H147" s="131"/>
    </row>
    <row r="148" spans="1:8" ht="30" customHeight="1">
      <c r="A148" s="273"/>
      <c r="B148" s="140" t="s">
        <v>641</v>
      </c>
      <c r="C148" s="142" t="s">
        <v>642</v>
      </c>
      <c r="D148" s="201" t="s">
        <v>395</v>
      </c>
      <c r="E148" s="208">
        <v>1</v>
      </c>
      <c r="F148" s="204"/>
      <c r="G148" s="205">
        <f t="shared" si="2"/>
        <v>0</v>
      </c>
      <c r="H148" s="131"/>
    </row>
    <row r="149" spans="1:8" ht="30" customHeight="1">
      <c r="A149" s="273"/>
      <c r="B149" s="140" t="s">
        <v>643</v>
      </c>
      <c r="C149" s="141" t="s">
        <v>644</v>
      </c>
      <c r="D149" s="203" t="s">
        <v>31</v>
      </c>
      <c r="E149" s="207">
        <v>1</v>
      </c>
      <c r="F149" s="204"/>
      <c r="G149" s="205">
        <f t="shared" si="2"/>
        <v>0</v>
      </c>
      <c r="H149" s="131"/>
    </row>
    <row r="150" spans="1:8" ht="30" customHeight="1">
      <c r="A150" s="273"/>
      <c r="B150" s="140" t="s">
        <v>645</v>
      </c>
      <c r="C150" s="141" t="s">
        <v>646</v>
      </c>
      <c r="D150" s="203" t="s">
        <v>31</v>
      </c>
      <c r="E150" s="207">
        <v>1</v>
      </c>
      <c r="F150" s="204"/>
      <c r="G150" s="205">
        <f t="shared" si="2"/>
        <v>0</v>
      </c>
      <c r="H150" s="131"/>
    </row>
    <row r="151" spans="1:8" ht="30" customHeight="1">
      <c r="A151" s="273"/>
      <c r="B151" s="140" t="s">
        <v>647</v>
      </c>
      <c r="C151" s="141" t="s">
        <v>648</v>
      </c>
      <c r="D151" s="201" t="s">
        <v>649</v>
      </c>
      <c r="E151" s="208">
        <v>1</v>
      </c>
      <c r="F151" s="204"/>
      <c r="G151" s="205">
        <f t="shared" si="2"/>
        <v>0</v>
      </c>
      <c r="H151" s="131"/>
    </row>
    <row r="152" spans="1:8" ht="30" customHeight="1">
      <c r="A152" s="273"/>
      <c r="B152" s="140" t="s">
        <v>650</v>
      </c>
      <c r="C152" s="141" t="s">
        <v>651</v>
      </c>
      <c r="D152" s="203" t="s">
        <v>649</v>
      </c>
      <c r="E152" s="208">
        <v>1</v>
      </c>
      <c r="F152" s="204"/>
      <c r="G152" s="205">
        <f t="shared" si="2"/>
        <v>0</v>
      </c>
      <c r="H152" s="131"/>
    </row>
    <row r="153" spans="1:8" ht="30" customHeight="1">
      <c r="A153" s="273"/>
      <c r="B153" s="140" t="s">
        <v>652</v>
      </c>
      <c r="C153" s="141" t="s">
        <v>653</v>
      </c>
      <c r="D153" s="203" t="s">
        <v>112</v>
      </c>
      <c r="E153" s="207">
        <v>1</v>
      </c>
      <c r="F153" s="204"/>
      <c r="G153" s="205">
        <f t="shared" si="2"/>
        <v>0</v>
      </c>
      <c r="H153" s="133"/>
    </row>
    <row r="154" spans="1:8" ht="30" customHeight="1">
      <c r="A154" s="273"/>
      <c r="B154" s="140" t="s">
        <v>654</v>
      </c>
      <c r="C154" s="141" t="s">
        <v>655</v>
      </c>
      <c r="D154" s="203" t="s">
        <v>31</v>
      </c>
      <c r="E154" s="207">
        <v>1</v>
      </c>
      <c r="F154" s="204"/>
      <c r="G154" s="205">
        <f t="shared" si="2"/>
        <v>0</v>
      </c>
      <c r="H154" s="133"/>
    </row>
    <row r="155" spans="1:8" ht="30" customHeight="1">
      <c r="A155" s="273"/>
      <c r="B155" s="140" t="s">
        <v>656</v>
      </c>
      <c r="C155" s="141" t="s">
        <v>657</v>
      </c>
      <c r="D155" s="201" t="s">
        <v>158</v>
      </c>
      <c r="E155" s="207">
        <v>1</v>
      </c>
      <c r="F155" s="204"/>
      <c r="G155" s="205">
        <f t="shared" si="2"/>
        <v>0</v>
      </c>
      <c r="H155" s="133"/>
    </row>
    <row r="156" spans="1:8" ht="30" customHeight="1">
      <c r="A156" s="273"/>
      <c r="B156" s="140" t="s">
        <v>658</v>
      </c>
      <c r="C156" s="141" t="s">
        <v>659</v>
      </c>
      <c r="D156" s="213"/>
      <c r="E156" s="207"/>
      <c r="F156" s="204"/>
      <c r="G156" s="205" t="str">
        <f t="shared" si="2"/>
        <v/>
      </c>
      <c r="H156" s="133"/>
    </row>
    <row r="157" spans="1:8" ht="30" customHeight="1">
      <c r="A157" s="273"/>
      <c r="B157" s="140" t="s">
        <v>43</v>
      </c>
      <c r="C157" s="141" t="s">
        <v>660</v>
      </c>
      <c r="D157" s="203" t="s">
        <v>63</v>
      </c>
      <c r="E157" s="208">
        <v>1</v>
      </c>
      <c r="F157" s="204"/>
      <c r="G157" s="205">
        <f t="shared" si="2"/>
        <v>0</v>
      </c>
      <c r="H157" s="135"/>
    </row>
    <row r="158" spans="1:8" ht="30" customHeight="1">
      <c r="A158" s="273"/>
      <c r="B158" s="140" t="s">
        <v>661</v>
      </c>
      <c r="C158" s="141" t="s">
        <v>662</v>
      </c>
      <c r="D158" s="203" t="s">
        <v>31</v>
      </c>
      <c r="E158" s="207">
        <v>1</v>
      </c>
      <c r="F158" s="204"/>
      <c r="G158" s="205">
        <f t="shared" si="2"/>
        <v>0</v>
      </c>
      <c r="H158" s="135"/>
    </row>
    <row r="159" spans="1:8" ht="30" customHeight="1">
      <c r="A159" s="273"/>
      <c r="B159" s="140" t="s">
        <v>663</v>
      </c>
      <c r="C159" s="141" t="s">
        <v>664</v>
      </c>
      <c r="D159" s="203" t="s">
        <v>112</v>
      </c>
      <c r="E159" s="207">
        <v>1</v>
      </c>
      <c r="F159" s="204"/>
      <c r="G159" s="205">
        <f t="shared" si="2"/>
        <v>0</v>
      </c>
      <c r="H159" s="135"/>
    </row>
    <row r="160" spans="1:8" ht="30" customHeight="1">
      <c r="A160" s="273"/>
      <c r="B160" s="140" t="s">
        <v>665</v>
      </c>
      <c r="C160" s="141" t="s">
        <v>666</v>
      </c>
      <c r="D160" s="203" t="s">
        <v>158</v>
      </c>
      <c r="E160" s="207">
        <v>1</v>
      </c>
      <c r="F160" s="204"/>
      <c r="G160" s="205">
        <f t="shared" ref="G160" si="3">IF(E160="","",ROUND(E160*F160,0))</f>
        <v>0</v>
      </c>
      <c r="H160" s="135"/>
    </row>
    <row r="161" spans="1:8" ht="30" customHeight="1">
      <c r="A161" s="273"/>
      <c r="B161" s="74" t="s">
        <v>1520</v>
      </c>
      <c r="C161" s="145" t="s">
        <v>1521</v>
      </c>
      <c r="D161" s="214" t="s">
        <v>219</v>
      </c>
      <c r="E161" s="209">
        <v>1</v>
      </c>
      <c r="F161" s="215"/>
      <c r="G161" s="211">
        <f t="shared" ref="G161:G181" si="4">IF(E161="","",ROUND(E161*F161,0))</f>
        <v>0</v>
      </c>
      <c r="H161" s="135"/>
    </row>
    <row r="162" spans="1:8" ht="30" customHeight="1">
      <c r="A162" s="273"/>
      <c r="B162" s="74" t="s">
        <v>1522</v>
      </c>
      <c r="C162" s="146" t="s">
        <v>1523</v>
      </c>
      <c r="D162" s="178" t="s">
        <v>31</v>
      </c>
      <c r="E162" s="209">
        <v>1</v>
      </c>
      <c r="F162" s="210"/>
      <c r="G162" s="211">
        <f t="shared" si="4"/>
        <v>0</v>
      </c>
      <c r="H162" s="135"/>
    </row>
    <row r="163" spans="1:8" ht="30" customHeight="1">
      <c r="A163" s="273"/>
      <c r="B163" s="74" t="s">
        <v>1524</v>
      </c>
      <c r="C163" s="146" t="s">
        <v>1525</v>
      </c>
      <c r="D163" s="216" t="s">
        <v>31</v>
      </c>
      <c r="E163" s="209">
        <v>1</v>
      </c>
      <c r="F163" s="215"/>
      <c r="G163" s="211">
        <f t="shared" si="4"/>
        <v>0</v>
      </c>
      <c r="H163" s="135"/>
    </row>
    <row r="164" spans="1:8" ht="30" customHeight="1">
      <c r="A164" s="273"/>
      <c r="B164" s="74" t="s">
        <v>1526</v>
      </c>
      <c r="C164" s="146" t="s">
        <v>1527</v>
      </c>
      <c r="D164" s="216" t="s">
        <v>1528</v>
      </c>
      <c r="E164" s="217">
        <v>1</v>
      </c>
      <c r="F164" s="215"/>
      <c r="G164" s="211">
        <f t="shared" si="4"/>
        <v>0</v>
      </c>
      <c r="H164" s="135"/>
    </row>
    <row r="165" spans="1:8" ht="30" customHeight="1">
      <c r="A165" s="273"/>
      <c r="B165" s="74" t="s">
        <v>1529</v>
      </c>
      <c r="C165" s="146" t="s">
        <v>1530</v>
      </c>
      <c r="D165" s="216" t="s">
        <v>112</v>
      </c>
      <c r="E165" s="209">
        <v>1</v>
      </c>
      <c r="F165" s="210"/>
      <c r="G165" s="211">
        <f t="shared" si="4"/>
        <v>0</v>
      </c>
      <c r="H165" s="135"/>
    </row>
    <row r="166" spans="1:8" ht="30" customHeight="1">
      <c r="A166" s="273"/>
      <c r="B166" s="74" t="s">
        <v>1531</v>
      </c>
      <c r="C166" s="146" t="s">
        <v>1532</v>
      </c>
      <c r="D166" s="178" t="s">
        <v>1473</v>
      </c>
      <c r="E166" s="209">
        <v>1</v>
      </c>
      <c r="F166" s="210"/>
      <c r="G166" s="211">
        <f t="shared" si="4"/>
        <v>0</v>
      </c>
      <c r="H166" s="135"/>
    </row>
    <row r="167" spans="1:8" ht="30" customHeight="1">
      <c r="A167" s="273"/>
      <c r="B167" s="74" t="s">
        <v>1533</v>
      </c>
      <c r="C167" s="146" t="s">
        <v>1534</v>
      </c>
      <c r="D167" s="178" t="s">
        <v>1469</v>
      </c>
      <c r="E167" s="209">
        <v>1</v>
      </c>
      <c r="F167" s="210"/>
      <c r="G167" s="211">
        <f t="shared" si="4"/>
        <v>0</v>
      </c>
      <c r="H167" s="135"/>
    </row>
    <row r="168" spans="1:8" ht="30" customHeight="1">
      <c r="A168" s="273"/>
      <c r="B168" s="74" t="s">
        <v>1535</v>
      </c>
      <c r="C168" s="146" t="s">
        <v>445</v>
      </c>
      <c r="D168" s="178" t="s">
        <v>112</v>
      </c>
      <c r="E168" s="209">
        <v>1</v>
      </c>
      <c r="F168" s="210"/>
      <c r="G168" s="211">
        <f t="shared" si="4"/>
        <v>0</v>
      </c>
      <c r="H168" s="135"/>
    </row>
    <row r="169" spans="1:8" ht="30" customHeight="1">
      <c r="A169" s="273"/>
      <c r="B169" s="74" t="s">
        <v>1536</v>
      </c>
      <c r="C169" s="146" t="s">
        <v>1537</v>
      </c>
      <c r="D169" s="178" t="s">
        <v>1538</v>
      </c>
      <c r="E169" s="218">
        <v>1</v>
      </c>
      <c r="F169" s="210"/>
      <c r="G169" s="211">
        <f t="shared" si="4"/>
        <v>0</v>
      </c>
      <c r="H169" s="135"/>
    </row>
    <row r="170" spans="1:8" ht="30" customHeight="1">
      <c r="A170" s="273"/>
      <c r="B170" s="74" t="s">
        <v>1539</v>
      </c>
      <c r="C170" s="146" t="s">
        <v>1540</v>
      </c>
      <c r="D170" s="216" t="s">
        <v>31</v>
      </c>
      <c r="E170" s="209">
        <v>1</v>
      </c>
      <c r="F170" s="210"/>
      <c r="G170" s="211">
        <f t="shared" si="4"/>
        <v>0</v>
      </c>
      <c r="H170" s="135"/>
    </row>
    <row r="171" spans="1:8" ht="30" customHeight="1">
      <c r="A171" s="273"/>
      <c r="B171" s="74" t="s">
        <v>1541</v>
      </c>
      <c r="C171" s="146" t="s">
        <v>410</v>
      </c>
      <c r="D171" s="216" t="s">
        <v>158</v>
      </c>
      <c r="E171" s="209">
        <v>1</v>
      </c>
      <c r="F171" s="210"/>
      <c r="G171" s="211">
        <f t="shared" si="4"/>
        <v>0</v>
      </c>
      <c r="H171" s="135"/>
    </row>
    <row r="172" spans="1:8" ht="30" customHeight="1">
      <c r="A172" s="273"/>
      <c r="B172" s="74" t="s">
        <v>1542</v>
      </c>
      <c r="C172" s="146" t="s">
        <v>1543</v>
      </c>
      <c r="D172" s="216" t="s">
        <v>158</v>
      </c>
      <c r="E172" s="209">
        <v>1</v>
      </c>
      <c r="F172" s="210"/>
      <c r="G172" s="211">
        <f t="shared" si="4"/>
        <v>0</v>
      </c>
      <c r="H172" s="135"/>
    </row>
    <row r="173" spans="1:8" ht="30" customHeight="1">
      <c r="A173" s="273"/>
      <c r="B173" s="74" t="s">
        <v>1544</v>
      </c>
      <c r="C173" s="146" t="s">
        <v>1545</v>
      </c>
      <c r="D173" s="216" t="s">
        <v>158</v>
      </c>
      <c r="E173" s="209">
        <v>1</v>
      </c>
      <c r="F173" s="210"/>
      <c r="G173" s="211">
        <f t="shared" si="4"/>
        <v>0</v>
      </c>
      <c r="H173" s="135"/>
    </row>
    <row r="174" spans="1:8" ht="30" customHeight="1">
      <c r="A174" s="273"/>
      <c r="B174" s="74" t="s">
        <v>1546</v>
      </c>
      <c r="C174" s="146" t="s">
        <v>1547</v>
      </c>
      <c r="D174" s="216" t="s">
        <v>158</v>
      </c>
      <c r="E174" s="209">
        <v>1</v>
      </c>
      <c r="F174" s="210"/>
      <c r="G174" s="211">
        <f t="shared" si="4"/>
        <v>0</v>
      </c>
      <c r="H174" s="135"/>
    </row>
    <row r="175" spans="1:8" ht="30" customHeight="1">
      <c r="A175" s="273"/>
      <c r="B175" s="74" t="s">
        <v>1548</v>
      </c>
      <c r="C175" s="146" t="s">
        <v>1549</v>
      </c>
      <c r="D175" s="216" t="s">
        <v>158</v>
      </c>
      <c r="E175" s="209">
        <v>1</v>
      </c>
      <c r="F175" s="210"/>
      <c r="G175" s="211">
        <f t="shared" si="4"/>
        <v>0</v>
      </c>
      <c r="H175" s="135"/>
    </row>
    <row r="176" spans="1:8" ht="30" customHeight="1">
      <c r="A176" s="273"/>
      <c r="B176" s="74" t="s">
        <v>1550</v>
      </c>
      <c r="C176" s="146" t="s">
        <v>1551</v>
      </c>
      <c r="D176" s="216" t="s">
        <v>649</v>
      </c>
      <c r="E176" s="218">
        <v>1</v>
      </c>
      <c r="F176" s="210"/>
      <c r="G176" s="211">
        <f t="shared" si="4"/>
        <v>0</v>
      </c>
      <c r="H176" s="135"/>
    </row>
    <row r="177" spans="1:8" ht="30" customHeight="1">
      <c r="A177" s="273"/>
      <c r="B177" s="74" t="s">
        <v>1552</v>
      </c>
      <c r="C177" s="146" t="s">
        <v>1553</v>
      </c>
      <c r="D177" s="216" t="s">
        <v>649</v>
      </c>
      <c r="E177" s="218">
        <v>1</v>
      </c>
      <c r="F177" s="210"/>
      <c r="G177" s="211">
        <f t="shared" si="4"/>
        <v>0</v>
      </c>
      <c r="H177" s="135"/>
    </row>
    <row r="178" spans="1:8" ht="30" customHeight="1">
      <c r="A178" s="273"/>
      <c r="B178" s="74" t="s">
        <v>1554</v>
      </c>
      <c r="C178" s="146" t="s">
        <v>1555</v>
      </c>
      <c r="D178" s="216" t="s">
        <v>1469</v>
      </c>
      <c r="E178" s="178">
        <v>6.31</v>
      </c>
      <c r="F178" s="215"/>
      <c r="G178" s="211">
        <f t="shared" si="4"/>
        <v>0</v>
      </c>
      <c r="H178" s="135"/>
    </row>
    <row r="179" spans="1:8" ht="30" customHeight="1">
      <c r="A179" s="273"/>
      <c r="B179" s="74" t="s">
        <v>1556</v>
      </c>
      <c r="C179" s="146" t="s">
        <v>1557</v>
      </c>
      <c r="D179" s="216" t="s">
        <v>158</v>
      </c>
      <c r="E179" s="209">
        <v>1</v>
      </c>
      <c r="F179" s="210"/>
      <c r="G179" s="211">
        <f t="shared" si="4"/>
        <v>0</v>
      </c>
      <c r="H179" s="135"/>
    </row>
    <row r="180" spans="1:8" ht="30" customHeight="1">
      <c r="A180" s="273"/>
      <c r="B180" s="74" t="s">
        <v>1558</v>
      </c>
      <c r="C180" s="146" t="s">
        <v>1559</v>
      </c>
      <c r="D180" s="216" t="s">
        <v>63</v>
      </c>
      <c r="E180" s="218">
        <v>1</v>
      </c>
      <c r="F180" s="210"/>
      <c r="G180" s="211">
        <f t="shared" si="4"/>
        <v>0</v>
      </c>
      <c r="H180" s="135"/>
    </row>
    <row r="181" spans="1:8" ht="30" customHeight="1">
      <c r="A181" s="273"/>
      <c r="B181" s="74" t="s">
        <v>1560</v>
      </c>
      <c r="C181" s="146" t="s">
        <v>1561</v>
      </c>
      <c r="D181" s="216" t="s">
        <v>63</v>
      </c>
      <c r="E181" s="218">
        <v>1</v>
      </c>
      <c r="F181" s="210"/>
      <c r="G181" s="211">
        <f t="shared" si="4"/>
        <v>0</v>
      </c>
      <c r="H181" s="135"/>
    </row>
    <row r="182" spans="1:8" ht="30.65" customHeight="1">
      <c r="A182" s="272" t="s">
        <v>1569</v>
      </c>
      <c r="B182" s="273"/>
      <c r="C182" s="273"/>
      <c r="D182" s="273"/>
      <c r="E182" s="273"/>
      <c r="F182" s="273"/>
      <c r="G182" s="147">
        <f>SUM(G5:G181)</f>
        <v>0</v>
      </c>
    </row>
  </sheetData>
  <sheetProtection algorithmName="SHA-512" hashValue="twZBIeYtmyjFbbyy+4l+ZWTs9mpV4iu9nzdv7b1bLzuCVSPt8ohjwSp05TOzzAJCfOpG7JdoSFj6MbAmPtpXKg==" saltValue="UmbgW/vsXLkdv4tzAhkqFw==" spinCount="100000" sheet="1" objects="1" scenarios="1"/>
  <protectedRanges>
    <protectedRange sqref="F114:F125 F127:F134 F137 F139:F140 F142 F145:F155 F157:F181" name="区域2"/>
    <protectedRange sqref="F5:F6 F8:F12 F14:F16 F18:F36 F38:F44 F46:F47 F50:F51 F54:F56 F58:F59 F61:F63 F66:F75 F77:F79 F81 F83:F90 F92:F97 F100:F112" name="区域1"/>
  </protectedRanges>
  <mergeCells count="4">
    <mergeCell ref="A182:F182"/>
    <mergeCell ref="A1:G1"/>
    <mergeCell ref="A3:G3"/>
    <mergeCell ref="A5:A181"/>
  </mergeCells>
  <phoneticPr fontId="39" type="noConversion"/>
  <printOptions horizontalCentered="1"/>
  <pageMargins left="0.31496062992125984" right="0.31496062992125984" top="0.39370078740157483" bottom="0.39370078740157483" header="0.51181102362204722" footer="0.5118110236220472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9"/>
  <sheetViews>
    <sheetView zoomScale="110" zoomScaleNormal="110" workbookViewId="0">
      <selection activeCell="E8" sqref="E8"/>
    </sheetView>
  </sheetViews>
  <sheetFormatPr defaultColWidth="8.08203125" defaultRowHeight="15"/>
  <cols>
    <col min="1" max="1" width="10.58203125" style="11" customWidth="1"/>
    <col min="2" max="2" width="25.08203125" style="11" customWidth="1"/>
    <col min="3" max="3" width="10.58203125" style="11" customWidth="1"/>
    <col min="4" max="4" width="10.58203125" style="52" customWidth="1"/>
    <col min="5" max="5" width="11.58203125" style="11" customWidth="1"/>
    <col min="6" max="6" width="12.58203125" style="11" customWidth="1"/>
    <col min="7" max="7" width="14.83203125" style="11" customWidth="1"/>
    <col min="8" max="8" width="12.58203125" style="53" customWidth="1"/>
    <col min="9" max="9" width="12.58203125" style="26" customWidth="1"/>
    <col min="10" max="10" width="15" style="11" customWidth="1"/>
    <col min="11" max="16384" width="8.08203125" style="11"/>
  </cols>
  <sheetData>
    <row r="1" spans="1:17" ht="30" customHeight="1">
      <c r="A1" s="280" t="s">
        <v>18</v>
      </c>
      <c r="B1" s="280"/>
      <c r="C1" s="280"/>
      <c r="D1" s="280"/>
      <c r="E1" s="280"/>
      <c r="F1" s="280"/>
      <c r="G1" s="12"/>
      <c r="H1" s="54"/>
      <c r="I1" s="55"/>
      <c r="J1" s="55"/>
      <c r="L1" s="13"/>
    </row>
    <row r="2" spans="1:17" s="10" customFormat="1" ht="33" customHeight="1">
      <c r="A2" s="14" t="s">
        <v>1562</v>
      </c>
      <c r="B2" s="15"/>
      <c r="C2" s="15"/>
      <c r="D2" s="45"/>
      <c r="E2" s="15"/>
      <c r="F2" s="15"/>
      <c r="G2" s="15"/>
      <c r="H2" s="48"/>
      <c r="I2" s="48"/>
      <c r="J2" s="24"/>
    </row>
    <row r="3" spans="1:17" ht="30" customHeight="1">
      <c r="A3" s="281" t="s">
        <v>1566</v>
      </c>
      <c r="B3" s="282"/>
      <c r="C3" s="282"/>
      <c r="D3" s="282"/>
      <c r="E3" s="282"/>
      <c r="F3" s="283"/>
      <c r="G3" s="16"/>
      <c r="H3" s="48"/>
      <c r="I3" s="48"/>
      <c r="J3" s="26"/>
      <c r="L3" s="13"/>
    </row>
    <row r="4" spans="1:17" ht="30" customHeight="1">
      <c r="A4" s="17" t="s">
        <v>22</v>
      </c>
      <c r="B4" s="18" t="s">
        <v>23</v>
      </c>
      <c r="C4" s="18" t="s">
        <v>24</v>
      </c>
      <c r="D4" s="17" t="s">
        <v>25</v>
      </c>
      <c r="E4" s="19" t="s">
        <v>26</v>
      </c>
      <c r="F4" s="17" t="s">
        <v>27</v>
      </c>
      <c r="G4" s="16"/>
      <c r="H4" s="49"/>
      <c r="I4" s="49"/>
      <c r="J4" s="26"/>
      <c r="L4" s="13"/>
    </row>
    <row r="5" spans="1:17" ht="30" customHeight="1">
      <c r="A5" s="17" t="s">
        <v>667</v>
      </c>
      <c r="B5" s="56" t="s">
        <v>668</v>
      </c>
      <c r="C5" s="18" t="s">
        <v>78</v>
      </c>
      <c r="D5" s="17">
        <v>1</v>
      </c>
      <c r="E5" s="148">
        <v>276755</v>
      </c>
      <c r="F5" s="99">
        <f>IF(D5="","",ROUND(D5*E5,0))</f>
        <v>276755</v>
      </c>
      <c r="G5" s="28"/>
      <c r="H5" s="57"/>
      <c r="I5" s="57"/>
      <c r="J5" s="24"/>
      <c r="K5" s="24"/>
      <c r="L5" s="24"/>
      <c r="M5" s="24"/>
      <c r="N5" s="24"/>
      <c r="O5" s="24"/>
      <c r="P5" s="24"/>
      <c r="Q5" s="24"/>
    </row>
    <row r="6" spans="1:17" ht="30" customHeight="1">
      <c r="A6" s="266" t="s">
        <v>1570</v>
      </c>
      <c r="B6" s="266"/>
      <c r="C6" s="266"/>
      <c r="D6" s="266"/>
      <c r="E6" s="266"/>
      <c r="F6" s="25">
        <f>ROUND(SUM(F5:F5),0)</f>
        <v>276755</v>
      </c>
      <c r="G6" s="26"/>
      <c r="H6" s="58"/>
      <c r="I6" s="58"/>
      <c r="J6" s="24"/>
      <c r="K6" s="24"/>
      <c r="L6" s="24"/>
      <c r="M6" s="24"/>
      <c r="N6" s="24"/>
      <c r="O6" s="24"/>
      <c r="P6" s="24"/>
      <c r="Q6" s="24"/>
    </row>
    <row r="7" spans="1:17">
      <c r="A7" s="14"/>
      <c r="B7" s="14"/>
      <c r="C7" s="14"/>
      <c r="D7" s="16"/>
      <c r="E7" s="15"/>
      <c r="F7" s="44"/>
      <c r="G7" s="44"/>
      <c r="H7" s="58"/>
      <c r="I7" s="58"/>
      <c r="J7" s="24"/>
      <c r="K7" s="24"/>
      <c r="L7" s="24"/>
      <c r="M7" s="24"/>
      <c r="N7" s="24"/>
      <c r="O7" s="24"/>
      <c r="P7" s="24"/>
      <c r="Q7" s="24"/>
    </row>
    <row r="8" spans="1:17">
      <c r="A8" s="14"/>
      <c r="B8" s="14"/>
      <c r="C8" s="14"/>
      <c r="D8" s="16"/>
      <c r="E8" s="14"/>
      <c r="F8" s="14"/>
      <c r="G8" s="14"/>
      <c r="J8" s="14"/>
    </row>
    <row r="9" spans="1:17">
      <c r="A9" s="14"/>
      <c r="B9" s="14"/>
      <c r="C9" s="14"/>
      <c r="D9" s="16"/>
      <c r="E9" s="14"/>
      <c r="F9" s="14"/>
      <c r="G9" s="14"/>
      <c r="J9" s="14"/>
    </row>
  </sheetData>
  <sheetProtection algorithmName="SHA-512" hashValue="l780Yc1cP/wV+dCathM49lcFuEKui53jgDRhdJHbgC5DD09jm8Nu4KQ3RM6b7OIdEYZq3YA/s2HdOx4Cx0EwIg==" saltValue="M6N5wUZEYlo3hGtmw7Q7iQ==" spinCount="100000" sheet="1" objects="1" scenarios="1"/>
  <mergeCells count="3">
    <mergeCell ref="A1:F1"/>
    <mergeCell ref="A3:F3"/>
    <mergeCell ref="A6:E6"/>
  </mergeCells>
  <phoneticPr fontId="39" type="noConversion"/>
  <printOptions horizontalCentered="1"/>
  <pageMargins left="0.70866141732283505" right="0.70866141732283505" top="0.78740157480314998" bottom="0.98425196850393704" header="0.511811023622047" footer="0.90551181102362199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6"/>
  <sheetViews>
    <sheetView zoomScale="110" zoomScaleNormal="110" workbookViewId="0">
      <selection activeCell="D14" sqref="D14"/>
    </sheetView>
  </sheetViews>
  <sheetFormatPr defaultColWidth="8.58203125" defaultRowHeight="15"/>
  <cols>
    <col min="1" max="1" width="10.08203125" style="1" customWidth="1"/>
    <col min="2" max="2" width="15.5" style="1" customWidth="1"/>
    <col min="3" max="3" width="32" style="1" customWidth="1"/>
    <col min="4" max="4" width="22.08203125" style="2" customWidth="1"/>
    <col min="5" max="5" width="15.58203125" style="3" customWidth="1"/>
    <col min="6" max="6" width="15.58203125" style="51" customWidth="1"/>
    <col min="7" max="16384" width="8.58203125" style="1"/>
  </cols>
  <sheetData>
    <row r="1" spans="1:6" ht="30" customHeight="1">
      <c r="A1" s="241" t="s">
        <v>1564</v>
      </c>
      <c r="B1" s="241"/>
      <c r="C1" s="241"/>
      <c r="D1" s="241"/>
    </row>
    <row r="2" spans="1:6" ht="30" customHeight="1">
      <c r="A2" s="242" t="s">
        <v>1563</v>
      </c>
      <c r="B2" s="242"/>
      <c r="C2" s="242"/>
      <c r="D2" s="242"/>
    </row>
    <row r="3" spans="1:6" ht="30" customHeight="1">
      <c r="A3" s="4" t="s">
        <v>0</v>
      </c>
      <c r="B3" s="243" t="s">
        <v>1</v>
      </c>
      <c r="C3" s="244"/>
      <c r="D3" s="5" t="s">
        <v>4</v>
      </c>
      <c r="E3" s="6"/>
      <c r="F3" s="6"/>
    </row>
    <row r="4" spans="1:6" ht="30" customHeight="1">
      <c r="A4" s="284">
        <v>1</v>
      </c>
      <c r="B4" s="249" t="s">
        <v>5</v>
      </c>
      <c r="C4" s="7" t="s">
        <v>6</v>
      </c>
      <c r="D4" s="72">
        <f>'道路(一类汇总)'!E18</f>
        <v>0</v>
      </c>
      <c r="F4" s="3"/>
    </row>
    <row r="5" spans="1:6" ht="30" customHeight="1">
      <c r="A5" s="284"/>
      <c r="B5" s="250"/>
      <c r="C5" s="7" t="s">
        <v>1565</v>
      </c>
      <c r="D5" s="72">
        <f>'桥隧(一类)'!F10</f>
        <v>0</v>
      </c>
      <c r="F5" s="3"/>
    </row>
    <row r="6" spans="1:6" ht="30" customHeight="1">
      <c r="A6" s="284"/>
      <c r="B6" s="250"/>
      <c r="C6" s="7" t="s">
        <v>9</v>
      </c>
      <c r="D6" s="72" t="s">
        <v>7</v>
      </c>
      <c r="F6" s="3"/>
    </row>
    <row r="7" spans="1:6" ht="30" customHeight="1">
      <c r="A7" s="284"/>
      <c r="B7" s="251"/>
      <c r="C7" s="7" t="s">
        <v>11</v>
      </c>
      <c r="D7" s="72">
        <f>SUM(D4:D6)</f>
        <v>0</v>
      </c>
      <c r="F7" s="3"/>
    </row>
    <row r="8" spans="1:6" ht="30" customHeight="1">
      <c r="A8" s="284">
        <v>2</v>
      </c>
      <c r="B8" s="249" t="s">
        <v>12</v>
      </c>
      <c r="C8" s="7" t="s">
        <v>6</v>
      </c>
      <c r="D8" s="72">
        <f>'道路(二类)'!G270</f>
        <v>0</v>
      </c>
      <c r="F8" s="3"/>
    </row>
    <row r="9" spans="1:6" ht="30" customHeight="1">
      <c r="A9" s="284"/>
      <c r="B9" s="250"/>
      <c r="C9" s="7" t="s">
        <v>1565</v>
      </c>
      <c r="D9" s="72">
        <f>'桥隧(二类)'!G182</f>
        <v>0</v>
      </c>
      <c r="F9" s="3"/>
    </row>
    <row r="10" spans="1:6" ht="30" customHeight="1">
      <c r="A10" s="284"/>
      <c r="B10" s="250"/>
      <c r="C10" s="7" t="s">
        <v>9</v>
      </c>
      <c r="D10" s="72" t="s">
        <v>7</v>
      </c>
      <c r="F10" s="3"/>
    </row>
    <row r="11" spans="1:6" ht="30" customHeight="1">
      <c r="A11" s="284"/>
      <c r="B11" s="251"/>
      <c r="C11" s="7" t="s">
        <v>11</v>
      </c>
      <c r="D11" s="72">
        <f>SUM(D8:D10)</f>
        <v>0</v>
      </c>
      <c r="F11" s="3"/>
    </row>
    <row r="12" spans="1:6" ht="30" customHeight="1">
      <c r="A12" s="9">
        <v>3</v>
      </c>
      <c r="B12" s="245" t="s">
        <v>13</v>
      </c>
      <c r="C12" s="246"/>
      <c r="D12" s="72">
        <f>'道桥隧(专项)'!F6</f>
        <v>276755</v>
      </c>
      <c r="F12" s="3"/>
    </row>
    <row r="13" spans="1:6" ht="30" customHeight="1">
      <c r="A13" s="9">
        <v>4</v>
      </c>
      <c r="B13" s="247" t="s">
        <v>14</v>
      </c>
      <c r="C13" s="248"/>
      <c r="D13" s="72">
        <f>ROUND(SUM(D7,D11,D12),0)</f>
        <v>276755</v>
      </c>
      <c r="F13" s="3"/>
    </row>
    <row r="14" spans="1:6" ht="35.15" customHeight="1">
      <c r="A14" s="9">
        <v>5</v>
      </c>
      <c r="B14" s="245" t="s">
        <v>15</v>
      </c>
      <c r="C14" s="246"/>
      <c r="D14" s="239"/>
      <c r="F14" s="3"/>
    </row>
    <row r="15" spans="1:6" ht="35.15" customHeight="1">
      <c r="A15" s="9">
        <v>6</v>
      </c>
      <c r="B15" s="245" t="s">
        <v>16</v>
      </c>
      <c r="C15" s="246"/>
      <c r="D15" s="72">
        <f>'道桥隧(专项)'!F5</f>
        <v>276755</v>
      </c>
      <c r="F15" s="3"/>
    </row>
    <row r="16" spans="1:6" ht="30" customHeight="1">
      <c r="A16" s="9">
        <v>7</v>
      </c>
      <c r="B16" s="245" t="s">
        <v>17</v>
      </c>
      <c r="C16" s="246"/>
      <c r="D16" s="72">
        <f>ROUND(D13,0)</f>
        <v>276755</v>
      </c>
      <c r="E16" s="6"/>
      <c r="F16" s="3"/>
    </row>
  </sheetData>
  <sheetProtection algorithmName="SHA-512" hashValue="1q2WE8r/wwF3MMu9UPe2svgl6no14UkoCHzIHOFzJxuQ6tq9I8m2IRQQSe0ORUHNNo2/Rts9r3mZvrxJ2ZobPQ==" saltValue="U80hlCHay33Zi9/afckG+g==" spinCount="100000" sheet="1" objects="1" scenarios="1"/>
  <mergeCells count="12">
    <mergeCell ref="B14:C14"/>
    <mergeCell ref="B15:C15"/>
    <mergeCell ref="B16:C16"/>
    <mergeCell ref="A4:A7"/>
    <mergeCell ref="A8:A11"/>
    <mergeCell ref="B4:B7"/>
    <mergeCell ref="B8:B11"/>
    <mergeCell ref="A1:D1"/>
    <mergeCell ref="A2:D2"/>
    <mergeCell ref="B3:C3"/>
    <mergeCell ref="B12:C12"/>
    <mergeCell ref="B13:C13"/>
  </mergeCells>
  <phoneticPr fontId="39" type="noConversion"/>
  <printOptions horizontalCentered="1"/>
  <pageMargins left="0.70866141732283505" right="0.70866141732283505" top="0.78740157480314998" bottom="0.78740157480314998" header="0.511811023622047" footer="0.511811023622047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7"/>
  <sheetViews>
    <sheetView zoomScale="110" zoomScaleNormal="110" workbookViewId="0">
      <selection activeCell="E5" sqref="E5"/>
    </sheetView>
  </sheetViews>
  <sheetFormatPr defaultColWidth="9" defaultRowHeight="13.5"/>
  <cols>
    <col min="1" max="1" width="10.58203125" style="28" customWidth="1"/>
    <col min="2" max="2" width="26.58203125" style="29" customWidth="1"/>
    <col min="3" max="3" width="10.58203125" style="28" customWidth="1"/>
    <col min="4" max="5" width="11.58203125" style="30" customWidth="1"/>
    <col min="6" max="6" width="11.58203125" style="31" customWidth="1"/>
    <col min="7" max="7" width="13.75" style="32" customWidth="1"/>
    <col min="8" max="8" width="16.58203125" style="28" customWidth="1"/>
    <col min="9" max="10" width="11.33203125" style="28" customWidth="1"/>
    <col min="11" max="16384" width="9" style="28"/>
  </cols>
  <sheetData>
    <row r="1" spans="1:10" ht="30" customHeight="1">
      <c r="A1" s="285" t="s">
        <v>18</v>
      </c>
      <c r="B1" s="285"/>
      <c r="C1" s="285"/>
      <c r="D1" s="285"/>
      <c r="E1" s="285"/>
      <c r="F1" s="285"/>
      <c r="G1" s="33"/>
    </row>
    <row r="2" spans="1:10" ht="30" customHeight="1">
      <c r="A2" s="286" t="s">
        <v>1562</v>
      </c>
      <c r="B2" s="286"/>
      <c r="C2" s="286"/>
      <c r="D2" s="286"/>
      <c r="E2" s="286"/>
      <c r="F2" s="286"/>
      <c r="G2" s="34"/>
      <c r="H2" s="35"/>
    </row>
    <row r="3" spans="1:10" ht="30" customHeight="1">
      <c r="A3" s="281" t="s">
        <v>680</v>
      </c>
      <c r="B3" s="282"/>
      <c r="C3" s="282"/>
      <c r="D3" s="282"/>
      <c r="E3" s="282"/>
      <c r="F3" s="283"/>
      <c r="G3" s="36"/>
    </row>
    <row r="4" spans="1:10" ht="30" customHeight="1">
      <c r="A4" s="17" t="s">
        <v>22</v>
      </c>
      <c r="B4" s="17" t="s">
        <v>23</v>
      </c>
      <c r="C4" s="17" t="s">
        <v>24</v>
      </c>
      <c r="D4" s="37" t="s">
        <v>25</v>
      </c>
      <c r="E4" s="18" t="s">
        <v>26</v>
      </c>
      <c r="F4" s="25" t="s">
        <v>27</v>
      </c>
      <c r="G4" s="38"/>
    </row>
    <row r="5" spans="1:10" ht="30" customHeight="1">
      <c r="A5" s="17" t="s">
        <v>681</v>
      </c>
      <c r="B5" s="39" t="s">
        <v>682</v>
      </c>
      <c r="C5" s="17"/>
      <c r="D5" s="37"/>
      <c r="E5" s="73"/>
      <c r="F5" s="22" t="s">
        <v>7</v>
      </c>
      <c r="G5" s="38"/>
    </row>
    <row r="6" spans="1:10" ht="30" customHeight="1">
      <c r="A6" s="17" t="s">
        <v>43</v>
      </c>
      <c r="B6" s="39" t="s">
        <v>683</v>
      </c>
      <c r="C6" s="17" t="s">
        <v>684</v>
      </c>
      <c r="D6" s="22">
        <v>56364</v>
      </c>
      <c r="E6" s="22" t="s">
        <v>7</v>
      </c>
      <c r="F6" s="79"/>
      <c r="G6" s="38"/>
      <c r="J6" s="31"/>
    </row>
    <row r="7" spans="1:10" ht="30" customHeight="1">
      <c r="A7" s="17" t="s">
        <v>45</v>
      </c>
      <c r="B7" s="39" t="s">
        <v>685</v>
      </c>
      <c r="C7" s="17" t="s">
        <v>684</v>
      </c>
      <c r="D7" s="22">
        <v>254162</v>
      </c>
      <c r="E7" s="22" t="s">
        <v>7</v>
      </c>
      <c r="F7" s="79"/>
      <c r="G7" s="38"/>
      <c r="J7" s="31"/>
    </row>
    <row r="8" spans="1:10" ht="30" customHeight="1">
      <c r="A8" s="17" t="s">
        <v>47</v>
      </c>
      <c r="B8" s="39" t="s">
        <v>686</v>
      </c>
      <c r="C8" s="17" t="s">
        <v>684</v>
      </c>
      <c r="D8" s="22">
        <v>492013</v>
      </c>
      <c r="E8" s="22" t="s">
        <v>7</v>
      </c>
      <c r="F8" s="79"/>
      <c r="G8" s="38"/>
      <c r="J8" s="31"/>
    </row>
    <row r="9" spans="1:10" ht="30" customHeight="1">
      <c r="A9" s="41" t="s">
        <v>54</v>
      </c>
      <c r="B9" s="50" t="s">
        <v>687</v>
      </c>
      <c r="C9" s="41" t="s">
        <v>31</v>
      </c>
      <c r="D9" s="73">
        <v>4284.8999999999996</v>
      </c>
      <c r="E9" s="22" t="s">
        <v>7</v>
      </c>
      <c r="F9" s="79"/>
      <c r="G9" s="38"/>
      <c r="J9" s="31"/>
    </row>
    <row r="10" spans="1:10" ht="30" customHeight="1">
      <c r="A10" s="41" t="s">
        <v>140</v>
      </c>
      <c r="B10" s="50" t="s">
        <v>688</v>
      </c>
      <c r="C10" s="41" t="s">
        <v>31</v>
      </c>
      <c r="D10" s="73">
        <v>13955</v>
      </c>
      <c r="E10" s="22" t="s">
        <v>7</v>
      </c>
      <c r="F10" s="79"/>
      <c r="G10" s="38"/>
      <c r="J10" s="31"/>
    </row>
    <row r="11" spans="1:10" ht="30" customHeight="1">
      <c r="A11" s="41" t="s">
        <v>142</v>
      </c>
      <c r="B11" s="50" t="s">
        <v>689</v>
      </c>
      <c r="C11" s="41" t="s">
        <v>31</v>
      </c>
      <c r="D11" s="73">
        <v>19337.8</v>
      </c>
      <c r="E11" s="22" t="s">
        <v>7</v>
      </c>
      <c r="F11" s="79"/>
      <c r="G11" s="38"/>
      <c r="J11" s="31"/>
    </row>
    <row r="12" spans="1:10" ht="30" customHeight="1">
      <c r="A12" s="41" t="s">
        <v>690</v>
      </c>
      <c r="B12" s="50" t="s">
        <v>676</v>
      </c>
      <c r="C12" s="41" t="s">
        <v>78</v>
      </c>
      <c r="D12" s="73">
        <v>1</v>
      </c>
      <c r="E12" s="22" t="s">
        <v>7</v>
      </c>
      <c r="F12" s="79"/>
      <c r="G12" s="38"/>
      <c r="J12" s="31"/>
    </row>
    <row r="13" spans="1:10" ht="30" customHeight="1">
      <c r="A13" s="41" t="s">
        <v>691</v>
      </c>
      <c r="B13" s="50" t="s">
        <v>677</v>
      </c>
      <c r="C13" s="41" t="s">
        <v>78</v>
      </c>
      <c r="D13" s="73">
        <v>1</v>
      </c>
      <c r="E13" s="22" t="s">
        <v>7</v>
      </c>
      <c r="F13" s="79"/>
      <c r="G13" s="38"/>
      <c r="J13" s="31"/>
    </row>
    <row r="14" spans="1:10" ht="30" customHeight="1">
      <c r="A14" s="41" t="s">
        <v>692</v>
      </c>
      <c r="B14" s="50" t="s">
        <v>678</v>
      </c>
      <c r="C14" s="41" t="s">
        <v>78</v>
      </c>
      <c r="D14" s="73">
        <v>1</v>
      </c>
      <c r="E14" s="22" t="s">
        <v>7</v>
      </c>
      <c r="F14" s="79"/>
      <c r="G14" s="38"/>
      <c r="J14" s="31"/>
    </row>
    <row r="15" spans="1:10" ht="30" customHeight="1">
      <c r="H15" s="31"/>
    </row>
    <row r="16" spans="1:10" ht="42.75" customHeight="1"/>
    <row r="17" ht="42.75" customHeight="1"/>
  </sheetData>
  <sheetProtection algorithmName="SHA-512" hashValue="g6eM4aD4sUq3mgwCnzyrGnnIKEA171CCCiaaJCDfa0A+FBl9dxSg34ZbeAGzVac5FR7s1cYp7pMSuGc+WnbdCg==" saltValue="bbnkmj0ysQG+YjQRJL8Zdg==" spinCount="100000" sheet="1" objects="1" scenarios="1"/>
  <protectedRanges>
    <protectedRange sqref="F6:F14" name="区域1"/>
  </protectedRanges>
  <mergeCells count="3">
    <mergeCell ref="A1:F1"/>
    <mergeCell ref="A2:F2"/>
    <mergeCell ref="A3:F3"/>
  </mergeCells>
  <phoneticPr fontId="39" type="noConversion"/>
  <printOptions horizontalCentered="1"/>
  <pageMargins left="0.511811023622047" right="0.511811023622047" top="0.78740157480314998" bottom="0.78740157480314998" header="0.511811023622047" footer="0.511811023622047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7"/>
  <sheetViews>
    <sheetView zoomScale="110" zoomScaleNormal="110" workbookViewId="0">
      <selection activeCell="C9" sqref="C9"/>
    </sheetView>
  </sheetViews>
  <sheetFormatPr defaultColWidth="9" defaultRowHeight="13.5"/>
  <cols>
    <col min="1" max="1" width="10.58203125" style="28" customWidth="1"/>
    <col min="2" max="2" width="26.58203125" style="29" customWidth="1"/>
    <col min="3" max="3" width="10.58203125" style="28" customWidth="1"/>
    <col min="4" max="4" width="11.58203125" style="30" customWidth="1"/>
    <col min="5" max="5" width="15.58203125" style="31" customWidth="1"/>
    <col min="6" max="6" width="13.75" style="32" customWidth="1"/>
    <col min="7" max="7" width="16.58203125" style="28" customWidth="1"/>
    <col min="8" max="9" width="11.33203125" style="28" customWidth="1"/>
    <col min="10" max="16384" width="9" style="28"/>
  </cols>
  <sheetData>
    <row r="1" spans="1:9" ht="30" customHeight="1">
      <c r="A1" s="285" t="s">
        <v>18</v>
      </c>
      <c r="B1" s="285"/>
      <c r="C1" s="285"/>
      <c r="D1" s="285"/>
      <c r="E1" s="285"/>
      <c r="F1" s="33"/>
    </row>
    <row r="2" spans="1:9" ht="30" customHeight="1">
      <c r="A2" s="286" t="s">
        <v>1562</v>
      </c>
      <c r="B2" s="286"/>
      <c r="C2" s="286"/>
      <c r="D2" s="286"/>
      <c r="E2" s="286"/>
      <c r="F2" s="34"/>
      <c r="G2" s="35"/>
    </row>
    <row r="3" spans="1:9" ht="30" customHeight="1">
      <c r="A3" s="281" t="s">
        <v>669</v>
      </c>
      <c r="B3" s="282"/>
      <c r="C3" s="282"/>
      <c r="D3" s="282"/>
      <c r="E3" s="283"/>
      <c r="F3" s="36"/>
    </row>
    <row r="4" spans="1:9" ht="30" customHeight="1">
      <c r="A4" s="17" t="s">
        <v>22</v>
      </c>
      <c r="B4" s="17" t="s">
        <v>23</v>
      </c>
      <c r="C4" s="17" t="s">
        <v>24</v>
      </c>
      <c r="D4" s="37" t="s">
        <v>25</v>
      </c>
      <c r="E4" s="25" t="s">
        <v>27</v>
      </c>
      <c r="F4" s="38"/>
    </row>
    <row r="5" spans="1:9" ht="30" customHeight="1">
      <c r="A5" s="17">
        <v>1</v>
      </c>
      <c r="B5" s="39" t="s">
        <v>670</v>
      </c>
      <c r="C5" s="17" t="s">
        <v>86</v>
      </c>
      <c r="D5" s="25">
        <v>1</v>
      </c>
      <c r="E5" s="99">
        <f>'绿化(一类明细) '!F6</f>
        <v>0</v>
      </c>
      <c r="F5" s="38"/>
    </row>
    <row r="6" spans="1:9" ht="30" customHeight="1">
      <c r="A6" s="17">
        <v>2</v>
      </c>
      <c r="B6" s="39" t="s">
        <v>671</v>
      </c>
      <c r="C6" s="17" t="s">
        <v>86</v>
      </c>
      <c r="D6" s="22">
        <v>1</v>
      </c>
      <c r="E6" s="99">
        <f>'绿化(一类明细) '!F7</f>
        <v>0</v>
      </c>
      <c r="F6" s="38"/>
      <c r="I6" s="31"/>
    </row>
    <row r="7" spans="1:9" ht="30" customHeight="1">
      <c r="A7" s="17">
        <v>3</v>
      </c>
      <c r="B7" s="39" t="s">
        <v>672</v>
      </c>
      <c r="C7" s="17" t="s">
        <v>86</v>
      </c>
      <c r="D7" s="25">
        <v>1</v>
      </c>
      <c r="E7" s="99">
        <f>'绿化(一类明细) '!F8</f>
        <v>0</v>
      </c>
      <c r="F7" s="38"/>
      <c r="I7" s="31"/>
    </row>
    <row r="8" spans="1:9" ht="30" customHeight="1">
      <c r="A8" s="17">
        <v>4</v>
      </c>
      <c r="B8" s="39" t="s">
        <v>673</v>
      </c>
      <c r="C8" s="17" t="s">
        <v>86</v>
      </c>
      <c r="D8" s="25">
        <v>1</v>
      </c>
      <c r="E8" s="99">
        <f>'绿化(一类明细) '!F9</f>
        <v>0</v>
      </c>
      <c r="F8" s="38"/>
      <c r="I8" s="31"/>
    </row>
    <row r="9" spans="1:9" ht="30" customHeight="1">
      <c r="A9" s="17">
        <v>5</v>
      </c>
      <c r="B9" s="50" t="s">
        <v>674</v>
      </c>
      <c r="C9" s="41" t="s">
        <v>86</v>
      </c>
      <c r="D9" s="22">
        <v>1</v>
      </c>
      <c r="E9" s="99">
        <f>'绿化(一类明细) '!F10</f>
        <v>0</v>
      </c>
      <c r="F9" s="38"/>
      <c r="I9" s="31"/>
    </row>
    <row r="10" spans="1:9" ht="30" customHeight="1">
      <c r="A10" s="17">
        <v>6</v>
      </c>
      <c r="B10" s="50" t="s">
        <v>675</v>
      </c>
      <c r="C10" s="41" t="s">
        <v>86</v>
      </c>
      <c r="D10" s="22">
        <v>1</v>
      </c>
      <c r="E10" s="99">
        <f>'绿化(一类明细) '!F11</f>
        <v>0</v>
      </c>
      <c r="F10" s="38"/>
      <c r="I10" s="31"/>
    </row>
    <row r="11" spans="1:9" ht="30" customHeight="1">
      <c r="A11" s="17">
        <v>7</v>
      </c>
      <c r="B11" s="50" t="s">
        <v>676</v>
      </c>
      <c r="C11" s="41" t="s">
        <v>86</v>
      </c>
      <c r="D11" s="22">
        <v>1</v>
      </c>
      <c r="E11" s="99">
        <f>'绿化(一类明细) '!F12</f>
        <v>0</v>
      </c>
      <c r="F11" s="38"/>
      <c r="I11" s="31"/>
    </row>
    <row r="12" spans="1:9" ht="30" customHeight="1">
      <c r="A12" s="17">
        <v>8</v>
      </c>
      <c r="B12" s="50" t="s">
        <v>677</v>
      </c>
      <c r="C12" s="41" t="s">
        <v>86</v>
      </c>
      <c r="D12" s="22">
        <v>1</v>
      </c>
      <c r="E12" s="99">
        <f>'绿化(一类明细) '!F13</f>
        <v>0</v>
      </c>
      <c r="F12" s="38"/>
      <c r="I12" s="31"/>
    </row>
    <row r="13" spans="1:9" ht="30" customHeight="1">
      <c r="A13" s="17">
        <v>9</v>
      </c>
      <c r="B13" s="50" t="s">
        <v>678</v>
      </c>
      <c r="C13" s="41" t="s">
        <v>86</v>
      </c>
      <c r="D13" s="22">
        <v>1</v>
      </c>
      <c r="E13" s="99">
        <f>'绿化(一类明细) '!F14</f>
        <v>0</v>
      </c>
      <c r="F13" s="38"/>
      <c r="I13" s="31"/>
    </row>
    <row r="14" spans="1:9" ht="30" customHeight="1">
      <c r="A14" s="287" t="s">
        <v>679</v>
      </c>
      <c r="B14" s="287"/>
      <c r="C14" s="287"/>
      <c r="D14" s="287"/>
      <c r="E14" s="119">
        <f>ROUND(SUM(E5:E13),0)</f>
        <v>0</v>
      </c>
      <c r="I14" s="31"/>
    </row>
    <row r="15" spans="1:9" ht="42.75" customHeight="1">
      <c r="G15" s="31"/>
    </row>
    <row r="16" spans="1:9" ht="42.75" customHeight="1"/>
    <row r="17" ht="42.75" customHeight="1"/>
  </sheetData>
  <sheetProtection algorithmName="SHA-512" hashValue="nVZCb7d9s9W1yyFMeX7AA49mXU8vfR9pWb58V/A2WM2S0bOJncfZaFuJu9S00BYRjFSjY8JzZwfAfyT3eS3S0w==" saltValue="EJzWbR+IHtKtvOP3uUzpfg==" spinCount="100000" sheet="1" objects="1" scenarios="1"/>
  <mergeCells count="4">
    <mergeCell ref="A1:E1"/>
    <mergeCell ref="A2:E2"/>
    <mergeCell ref="A3:E3"/>
    <mergeCell ref="A14:D14"/>
  </mergeCells>
  <phoneticPr fontId="39" type="noConversion"/>
  <printOptions horizontalCentered="1"/>
  <pageMargins left="0.70866141732283505" right="0.70866141732283505" top="0.78740157480314998" bottom="0.78740157480314998" header="0.511811023622047" footer="0.511811023622047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37"/>
  <sheetViews>
    <sheetView topLeftCell="A2" zoomScale="110" zoomScaleNormal="110" workbookViewId="0">
      <selection activeCell="G213" sqref="G213"/>
    </sheetView>
  </sheetViews>
  <sheetFormatPr defaultColWidth="9" defaultRowHeight="13.5"/>
  <cols>
    <col min="1" max="1" width="6.58203125" style="149" customWidth="1"/>
    <col min="2" max="2" width="10.58203125" style="149" customWidth="1"/>
    <col min="3" max="3" width="16.08203125" style="152" customWidth="1"/>
    <col min="4" max="4" width="13.58203125" style="149" customWidth="1"/>
    <col min="5" max="5" width="8.58203125" style="153" customWidth="1"/>
    <col min="6" max="6" width="10.08203125" style="150" customWidth="1"/>
    <col min="7" max="7" width="10.58203125" style="149" customWidth="1"/>
    <col min="8" max="8" width="10.58203125" style="150" customWidth="1"/>
    <col min="9" max="9" width="9.25" style="149" customWidth="1"/>
    <col min="10" max="16384" width="9" style="149"/>
  </cols>
  <sheetData>
    <row r="1" spans="1:8" ht="30" customHeight="1">
      <c r="A1" s="274" t="s">
        <v>18</v>
      </c>
      <c r="B1" s="274"/>
      <c r="C1" s="274"/>
      <c r="D1" s="274"/>
      <c r="E1" s="274"/>
      <c r="F1" s="274"/>
      <c r="G1" s="274"/>
      <c r="H1" s="274"/>
    </row>
    <row r="2" spans="1:8" ht="30" customHeight="1">
      <c r="A2" s="14" t="s">
        <v>1562</v>
      </c>
      <c r="B2" s="125"/>
      <c r="C2" s="126"/>
      <c r="D2" s="125"/>
      <c r="E2" s="150"/>
      <c r="G2" s="150"/>
    </row>
    <row r="3" spans="1:8" s="151" customFormat="1" ht="30" customHeight="1">
      <c r="A3" s="288" t="s">
        <v>693</v>
      </c>
      <c r="B3" s="289"/>
      <c r="C3" s="289"/>
      <c r="D3" s="289"/>
      <c r="E3" s="289"/>
      <c r="F3" s="289"/>
      <c r="G3" s="289"/>
      <c r="H3" s="290"/>
    </row>
    <row r="4" spans="1:8" s="151" customFormat="1" ht="30" customHeight="1">
      <c r="A4" s="129" t="s">
        <v>694</v>
      </c>
      <c r="B4" s="129" t="s">
        <v>22</v>
      </c>
      <c r="C4" s="129" t="s">
        <v>695</v>
      </c>
      <c r="D4" s="129" t="s">
        <v>696</v>
      </c>
      <c r="E4" s="191" t="s">
        <v>24</v>
      </c>
      <c r="F4" s="191" t="s">
        <v>25</v>
      </c>
      <c r="G4" s="192" t="s">
        <v>26</v>
      </c>
      <c r="H4" s="192" t="s">
        <v>27</v>
      </c>
    </row>
    <row r="5" spans="1:8" s="151" customFormat="1" ht="30" customHeight="1">
      <c r="A5" s="293" t="s">
        <v>683</v>
      </c>
      <c r="B5" s="129" t="s">
        <v>697</v>
      </c>
      <c r="C5" s="130" t="s">
        <v>698</v>
      </c>
      <c r="D5" s="129"/>
      <c r="E5" s="191"/>
      <c r="F5" s="191"/>
      <c r="G5" s="193"/>
      <c r="H5" s="191" t="str">
        <f t="shared" ref="H5:H68" si="0">IF(F5="","",ROUND(F5*G5,0))</f>
        <v/>
      </c>
    </row>
    <row r="6" spans="1:8" s="151" customFormat="1" ht="30" customHeight="1">
      <c r="A6" s="294"/>
      <c r="B6" s="129" t="s">
        <v>43</v>
      </c>
      <c r="C6" s="130" t="s">
        <v>698</v>
      </c>
      <c r="D6" s="129" t="s">
        <v>699</v>
      </c>
      <c r="E6" s="191" t="s">
        <v>684</v>
      </c>
      <c r="F6" s="194">
        <v>1</v>
      </c>
      <c r="G6" s="195"/>
      <c r="H6" s="196">
        <f t="shared" si="0"/>
        <v>0</v>
      </c>
    </row>
    <row r="7" spans="1:8" s="151" customFormat="1" ht="30" customHeight="1">
      <c r="A7" s="294"/>
      <c r="B7" s="129" t="s">
        <v>45</v>
      </c>
      <c r="C7" s="130" t="s">
        <v>698</v>
      </c>
      <c r="D7" s="129" t="s">
        <v>700</v>
      </c>
      <c r="E7" s="191" t="s">
        <v>684</v>
      </c>
      <c r="F7" s="194">
        <v>1</v>
      </c>
      <c r="G7" s="195"/>
      <c r="H7" s="196">
        <f t="shared" si="0"/>
        <v>0</v>
      </c>
    </row>
    <row r="8" spans="1:8" s="151" customFormat="1" ht="30" customHeight="1">
      <c r="A8" s="294"/>
      <c r="B8" s="129" t="s">
        <v>47</v>
      </c>
      <c r="C8" s="130" t="s">
        <v>698</v>
      </c>
      <c r="D8" s="129" t="s">
        <v>701</v>
      </c>
      <c r="E8" s="191" t="s">
        <v>684</v>
      </c>
      <c r="F8" s="194">
        <v>1</v>
      </c>
      <c r="G8" s="195"/>
      <c r="H8" s="196">
        <f t="shared" si="0"/>
        <v>0</v>
      </c>
    </row>
    <row r="9" spans="1:8" s="151" customFormat="1" ht="30" customHeight="1">
      <c r="A9" s="294"/>
      <c r="B9" s="129" t="s">
        <v>54</v>
      </c>
      <c r="C9" s="130" t="s">
        <v>698</v>
      </c>
      <c r="D9" s="129" t="s">
        <v>702</v>
      </c>
      <c r="E9" s="191" t="s">
        <v>684</v>
      </c>
      <c r="F9" s="194">
        <v>1</v>
      </c>
      <c r="G9" s="195"/>
      <c r="H9" s="196">
        <f t="shared" si="0"/>
        <v>0</v>
      </c>
    </row>
    <row r="10" spans="1:8" s="151" customFormat="1" ht="30" customHeight="1">
      <c r="A10" s="294"/>
      <c r="B10" s="129" t="s">
        <v>703</v>
      </c>
      <c r="C10" s="130" t="s">
        <v>704</v>
      </c>
      <c r="D10" s="129"/>
      <c r="E10" s="191"/>
      <c r="F10" s="194"/>
      <c r="G10" s="195"/>
      <c r="H10" s="196" t="str">
        <f t="shared" si="0"/>
        <v/>
      </c>
    </row>
    <row r="11" spans="1:8" s="151" customFormat="1" ht="30" customHeight="1">
      <c r="A11" s="294"/>
      <c r="B11" s="129" t="s">
        <v>43</v>
      </c>
      <c r="C11" s="130" t="s">
        <v>704</v>
      </c>
      <c r="D11" s="129" t="s">
        <v>700</v>
      </c>
      <c r="E11" s="191" t="s">
        <v>684</v>
      </c>
      <c r="F11" s="194">
        <v>1</v>
      </c>
      <c r="G11" s="195"/>
      <c r="H11" s="196">
        <f t="shared" si="0"/>
        <v>0</v>
      </c>
    </row>
    <row r="12" spans="1:8" s="151" customFormat="1" ht="30" customHeight="1">
      <c r="A12" s="294"/>
      <c r="B12" s="129" t="s">
        <v>45</v>
      </c>
      <c r="C12" s="130" t="s">
        <v>704</v>
      </c>
      <c r="D12" s="129" t="s">
        <v>701</v>
      </c>
      <c r="E12" s="191" t="s">
        <v>684</v>
      </c>
      <c r="F12" s="194">
        <v>1</v>
      </c>
      <c r="G12" s="195"/>
      <c r="H12" s="196">
        <f t="shared" si="0"/>
        <v>0</v>
      </c>
    </row>
    <row r="13" spans="1:8" s="151" customFormat="1" ht="30" customHeight="1">
      <c r="A13" s="294"/>
      <c r="B13" s="129" t="s">
        <v>47</v>
      </c>
      <c r="C13" s="130" t="s">
        <v>704</v>
      </c>
      <c r="D13" s="129" t="s">
        <v>702</v>
      </c>
      <c r="E13" s="191" t="s">
        <v>684</v>
      </c>
      <c r="F13" s="194">
        <v>1</v>
      </c>
      <c r="G13" s="195"/>
      <c r="H13" s="196">
        <f t="shared" si="0"/>
        <v>0</v>
      </c>
    </row>
    <row r="14" spans="1:8" s="151" customFormat="1" ht="30" customHeight="1">
      <c r="A14" s="294"/>
      <c r="B14" s="129" t="s">
        <v>54</v>
      </c>
      <c r="C14" s="130" t="s">
        <v>704</v>
      </c>
      <c r="D14" s="129" t="s">
        <v>699</v>
      </c>
      <c r="E14" s="191" t="s">
        <v>684</v>
      </c>
      <c r="F14" s="194">
        <v>1</v>
      </c>
      <c r="G14" s="195"/>
      <c r="H14" s="196">
        <f t="shared" si="0"/>
        <v>0</v>
      </c>
    </row>
    <row r="15" spans="1:8" s="151" customFormat="1" ht="30" customHeight="1">
      <c r="A15" s="294"/>
      <c r="B15" s="129" t="s">
        <v>140</v>
      </c>
      <c r="C15" s="130" t="s">
        <v>704</v>
      </c>
      <c r="D15" s="129" t="s">
        <v>705</v>
      </c>
      <c r="E15" s="191" t="s">
        <v>684</v>
      </c>
      <c r="F15" s="194">
        <v>1</v>
      </c>
      <c r="G15" s="195"/>
      <c r="H15" s="196">
        <f t="shared" si="0"/>
        <v>0</v>
      </c>
    </row>
    <row r="16" spans="1:8" s="151" customFormat="1" ht="30" customHeight="1">
      <c r="A16" s="294"/>
      <c r="B16" s="129" t="s">
        <v>142</v>
      </c>
      <c r="C16" s="130" t="s">
        <v>704</v>
      </c>
      <c r="D16" s="129" t="s">
        <v>706</v>
      </c>
      <c r="E16" s="191" t="s">
        <v>684</v>
      </c>
      <c r="F16" s="194">
        <v>1</v>
      </c>
      <c r="G16" s="195"/>
      <c r="H16" s="196">
        <f t="shared" si="0"/>
        <v>0</v>
      </c>
    </row>
    <row r="17" spans="1:8" s="151" customFormat="1" ht="30" customHeight="1">
      <c r="A17" s="294"/>
      <c r="B17" s="129" t="s">
        <v>707</v>
      </c>
      <c r="C17" s="130" t="s">
        <v>708</v>
      </c>
      <c r="D17" s="129"/>
      <c r="E17" s="191"/>
      <c r="F17" s="194"/>
      <c r="G17" s="195"/>
      <c r="H17" s="196" t="str">
        <f t="shared" si="0"/>
        <v/>
      </c>
    </row>
    <row r="18" spans="1:8" s="151" customFormat="1" ht="30" customHeight="1">
      <c r="A18" s="294"/>
      <c r="B18" s="129" t="s">
        <v>43</v>
      </c>
      <c r="C18" s="130" t="s">
        <v>708</v>
      </c>
      <c r="D18" s="129" t="s">
        <v>709</v>
      </c>
      <c r="E18" s="191" t="s">
        <v>684</v>
      </c>
      <c r="F18" s="194">
        <v>1</v>
      </c>
      <c r="G18" s="195"/>
      <c r="H18" s="196">
        <f t="shared" si="0"/>
        <v>0</v>
      </c>
    </row>
    <row r="19" spans="1:8" s="151" customFormat="1" ht="30" customHeight="1">
      <c r="A19" s="294"/>
      <c r="B19" s="129" t="s">
        <v>45</v>
      </c>
      <c r="C19" s="130" t="s">
        <v>708</v>
      </c>
      <c r="D19" s="129" t="s">
        <v>710</v>
      </c>
      <c r="E19" s="191" t="s">
        <v>684</v>
      </c>
      <c r="F19" s="194">
        <v>1</v>
      </c>
      <c r="G19" s="195"/>
      <c r="H19" s="196">
        <f t="shared" si="0"/>
        <v>0</v>
      </c>
    </row>
    <row r="20" spans="1:8" s="151" customFormat="1" ht="30" customHeight="1">
      <c r="A20" s="294"/>
      <c r="B20" s="129" t="s">
        <v>47</v>
      </c>
      <c r="C20" s="130" t="s">
        <v>708</v>
      </c>
      <c r="D20" s="129" t="s">
        <v>711</v>
      </c>
      <c r="E20" s="191" t="s">
        <v>684</v>
      </c>
      <c r="F20" s="194">
        <v>1</v>
      </c>
      <c r="G20" s="195"/>
      <c r="H20" s="196">
        <f t="shared" si="0"/>
        <v>0</v>
      </c>
    </row>
    <row r="21" spans="1:8" s="151" customFormat="1" ht="30" customHeight="1">
      <c r="A21" s="294"/>
      <c r="B21" s="129" t="s">
        <v>54</v>
      </c>
      <c r="C21" s="130" t="s">
        <v>708</v>
      </c>
      <c r="D21" s="129" t="s">
        <v>712</v>
      </c>
      <c r="E21" s="191" t="s">
        <v>684</v>
      </c>
      <c r="F21" s="194">
        <v>1</v>
      </c>
      <c r="G21" s="195"/>
      <c r="H21" s="196">
        <f t="shared" si="0"/>
        <v>0</v>
      </c>
    </row>
    <row r="22" spans="1:8" s="151" customFormat="1" ht="30" customHeight="1">
      <c r="A22" s="294"/>
      <c r="B22" s="129" t="s">
        <v>713</v>
      </c>
      <c r="C22" s="130" t="s">
        <v>714</v>
      </c>
      <c r="D22" s="129"/>
      <c r="E22" s="191"/>
      <c r="F22" s="194"/>
      <c r="G22" s="195"/>
      <c r="H22" s="196" t="str">
        <f t="shared" si="0"/>
        <v/>
      </c>
    </row>
    <row r="23" spans="1:8" s="151" customFormat="1" ht="30" customHeight="1">
      <c r="A23" s="294"/>
      <c r="B23" s="129" t="s">
        <v>43</v>
      </c>
      <c r="C23" s="130" t="s">
        <v>714</v>
      </c>
      <c r="D23" s="129" t="s">
        <v>699</v>
      </c>
      <c r="E23" s="191" t="s">
        <v>684</v>
      </c>
      <c r="F23" s="194">
        <v>1</v>
      </c>
      <c r="G23" s="195"/>
      <c r="H23" s="196">
        <f t="shared" si="0"/>
        <v>0</v>
      </c>
    </row>
    <row r="24" spans="1:8" s="151" customFormat="1" ht="30" customHeight="1">
      <c r="A24" s="294"/>
      <c r="B24" s="129" t="s">
        <v>45</v>
      </c>
      <c r="C24" s="130" t="s">
        <v>714</v>
      </c>
      <c r="D24" s="129" t="s">
        <v>700</v>
      </c>
      <c r="E24" s="191" t="s">
        <v>684</v>
      </c>
      <c r="F24" s="194">
        <v>1</v>
      </c>
      <c r="G24" s="195"/>
      <c r="H24" s="196">
        <f t="shared" si="0"/>
        <v>0</v>
      </c>
    </row>
    <row r="25" spans="1:8" s="151" customFormat="1" ht="30" customHeight="1">
      <c r="A25" s="294"/>
      <c r="B25" s="129" t="s">
        <v>47</v>
      </c>
      <c r="C25" s="130" t="s">
        <v>714</v>
      </c>
      <c r="D25" s="129" t="s">
        <v>701</v>
      </c>
      <c r="E25" s="191" t="s">
        <v>684</v>
      </c>
      <c r="F25" s="194">
        <v>1</v>
      </c>
      <c r="G25" s="195"/>
      <c r="H25" s="196">
        <f t="shared" si="0"/>
        <v>0</v>
      </c>
    </row>
    <row r="26" spans="1:8" s="151" customFormat="1" ht="30" customHeight="1">
      <c r="A26" s="294"/>
      <c r="B26" s="129" t="s">
        <v>54</v>
      </c>
      <c r="C26" s="130" t="s">
        <v>714</v>
      </c>
      <c r="D26" s="129" t="s">
        <v>702</v>
      </c>
      <c r="E26" s="191" t="s">
        <v>684</v>
      </c>
      <c r="F26" s="194">
        <v>1</v>
      </c>
      <c r="G26" s="195"/>
      <c r="H26" s="196">
        <f t="shared" si="0"/>
        <v>0</v>
      </c>
    </row>
    <row r="27" spans="1:8" s="151" customFormat="1" ht="30" customHeight="1">
      <c r="A27" s="294"/>
      <c r="B27" s="129" t="s">
        <v>140</v>
      </c>
      <c r="C27" s="130" t="s">
        <v>715</v>
      </c>
      <c r="D27" s="129" t="s">
        <v>716</v>
      </c>
      <c r="E27" s="191" t="s">
        <v>684</v>
      </c>
      <c r="F27" s="194">
        <v>1</v>
      </c>
      <c r="G27" s="195"/>
      <c r="H27" s="196">
        <f t="shared" si="0"/>
        <v>0</v>
      </c>
    </row>
    <row r="28" spans="1:8" s="151" customFormat="1" ht="30" customHeight="1">
      <c r="A28" s="294"/>
      <c r="B28" s="129" t="s">
        <v>142</v>
      </c>
      <c r="C28" s="130" t="s">
        <v>715</v>
      </c>
      <c r="D28" s="129" t="s">
        <v>717</v>
      </c>
      <c r="E28" s="191" t="s">
        <v>684</v>
      </c>
      <c r="F28" s="194">
        <v>1</v>
      </c>
      <c r="G28" s="195"/>
      <c r="H28" s="196">
        <f t="shared" si="0"/>
        <v>0</v>
      </c>
    </row>
    <row r="29" spans="1:8" s="151" customFormat="1" ht="30" customHeight="1">
      <c r="A29" s="294"/>
      <c r="B29" s="129" t="s">
        <v>57</v>
      </c>
      <c r="C29" s="130" t="s">
        <v>715</v>
      </c>
      <c r="D29" s="129" t="s">
        <v>718</v>
      </c>
      <c r="E29" s="191" t="s">
        <v>684</v>
      </c>
      <c r="F29" s="194">
        <v>1</v>
      </c>
      <c r="G29" s="195"/>
      <c r="H29" s="196">
        <f t="shared" si="0"/>
        <v>0</v>
      </c>
    </row>
    <row r="30" spans="1:8" s="151" customFormat="1" ht="30" customHeight="1">
      <c r="A30" s="294"/>
      <c r="B30" s="129" t="s">
        <v>719</v>
      </c>
      <c r="C30" s="130" t="s">
        <v>720</v>
      </c>
      <c r="D30" s="129"/>
      <c r="E30" s="191"/>
      <c r="F30" s="194"/>
      <c r="G30" s="195"/>
      <c r="H30" s="196" t="str">
        <f t="shared" si="0"/>
        <v/>
      </c>
    </row>
    <row r="31" spans="1:8" s="151" customFormat="1" ht="30" customHeight="1">
      <c r="A31" s="294"/>
      <c r="B31" s="129" t="s">
        <v>43</v>
      </c>
      <c r="C31" s="130" t="s">
        <v>720</v>
      </c>
      <c r="D31" s="129" t="s">
        <v>721</v>
      </c>
      <c r="E31" s="191" t="s">
        <v>684</v>
      </c>
      <c r="F31" s="194">
        <v>1</v>
      </c>
      <c r="G31" s="195"/>
      <c r="H31" s="196">
        <f t="shared" si="0"/>
        <v>0</v>
      </c>
    </row>
    <row r="32" spans="1:8" s="151" customFormat="1" ht="30" customHeight="1">
      <c r="A32" s="294"/>
      <c r="B32" s="129" t="s">
        <v>45</v>
      </c>
      <c r="C32" s="130" t="s">
        <v>720</v>
      </c>
      <c r="D32" s="129" t="s">
        <v>722</v>
      </c>
      <c r="E32" s="191" t="s">
        <v>684</v>
      </c>
      <c r="F32" s="194">
        <v>1</v>
      </c>
      <c r="G32" s="195"/>
      <c r="H32" s="196">
        <f t="shared" si="0"/>
        <v>0</v>
      </c>
    </row>
    <row r="33" spans="1:8" s="151" customFormat="1" ht="30" customHeight="1">
      <c r="A33" s="294"/>
      <c r="B33" s="129" t="s">
        <v>47</v>
      </c>
      <c r="C33" s="130" t="s">
        <v>720</v>
      </c>
      <c r="D33" s="129" t="s">
        <v>723</v>
      </c>
      <c r="E33" s="191" t="s">
        <v>684</v>
      </c>
      <c r="F33" s="194">
        <v>1</v>
      </c>
      <c r="G33" s="195"/>
      <c r="H33" s="196">
        <f t="shared" si="0"/>
        <v>0</v>
      </c>
    </row>
    <row r="34" spans="1:8" s="151" customFormat="1" ht="30" customHeight="1">
      <c r="A34" s="294"/>
      <c r="B34" s="129" t="s">
        <v>54</v>
      </c>
      <c r="C34" s="130" t="s">
        <v>720</v>
      </c>
      <c r="D34" s="129" t="s">
        <v>724</v>
      </c>
      <c r="E34" s="191" t="s">
        <v>684</v>
      </c>
      <c r="F34" s="194">
        <v>1</v>
      </c>
      <c r="G34" s="195"/>
      <c r="H34" s="196">
        <f t="shared" si="0"/>
        <v>0</v>
      </c>
    </row>
    <row r="35" spans="1:8" s="151" customFormat="1" ht="30" customHeight="1">
      <c r="A35" s="294"/>
      <c r="B35" s="129" t="s">
        <v>140</v>
      </c>
      <c r="C35" s="130" t="s">
        <v>720</v>
      </c>
      <c r="D35" s="129" t="s">
        <v>725</v>
      </c>
      <c r="E35" s="191" t="s">
        <v>684</v>
      </c>
      <c r="F35" s="194">
        <v>1</v>
      </c>
      <c r="G35" s="195"/>
      <c r="H35" s="196">
        <f t="shared" si="0"/>
        <v>0</v>
      </c>
    </row>
    <row r="36" spans="1:8" s="151" customFormat="1" ht="30" customHeight="1">
      <c r="A36" s="294"/>
      <c r="B36" s="129" t="s">
        <v>726</v>
      </c>
      <c r="C36" s="130" t="s">
        <v>727</v>
      </c>
      <c r="D36" s="129"/>
      <c r="E36" s="191"/>
      <c r="F36" s="194"/>
      <c r="G36" s="195"/>
      <c r="H36" s="196" t="str">
        <f t="shared" si="0"/>
        <v/>
      </c>
    </row>
    <row r="37" spans="1:8" s="151" customFormat="1" ht="30" customHeight="1">
      <c r="A37" s="294"/>
      <c r="B37" s="129" t="s">
        <v>43</v>
      </c>
      <c r="C37" s="130" t="s">
        <v>727</v>
      </c>
      <c r="D37" s="129" t="s">
        <v>728</v>
      </c>
      <c r="E37" s="191" t="s">
        <v>684</v>
      </c>
      <c r="F37" s="194">
        <v>1</v>
      </c>
      <c r="G37" s="195"/>
      <c r="H37" s="196">
        <f t="shared" si="0"/>
        <v>0</v>
      </c>
    </row>
    <row r="38" spans="1:8" s="151" customFormat="1" ht="30" customHeight="1">
      <c r="A38" s="294"/>
      <c r="B38" s="129" t="s">
        <v>45</v>
      </c>
      <c r="C38" s="130" t="s">
        <v>727</v>
      </c>
      <c r="D38" s="129" t="s">
        <v>722</v>
      </c>
      <c r="E38" s="191" t="s">
        <v>684</v>
      </c>
      <c r="F38" s="194">
        <v>1</v>
      </c>
      <c r="G38" s="195"/>
      <c r="H38" s="196">
        <f t="shared" si="0"/>
        <v>0</v>
      </c>
    </row>
    <row r="39" spans="1:8" s="151" customFormat="1" ht="30" customHeight="1">
      <c r="A39" s="294"/>
      <c r="B39" s="129" t="s">
        <v>47</v>
      </c>
      <c r="C39" s="130" t="s">
        <v>727</v>
      </c>
      <c r="D39" s="129" t="s">
        <v>729</v>
      </c>
      <c r="E39" s="191" t="s">
        <v>684</v>
      </c>
      <c r="F39" s="194">
        <v>1</v>
      </c>
      <c r="G39" s="195"/>
      <c r="H39" s="196">
        <f t="shared" si="0"/>
        <v>0</v>
      </c>
    </row>
    <row r="40" spans="1:8" s="151" customFormat="1" ht="30" customHeight="1">
      <c r="A40" s="294"/>
      <c r="B40" s="129" t="s">
        <v>54</v>
      </c>
      <c r="C40" s="130" t="s">
        <v>727</v>
      </c>
      <c r="D40" s="129" t="s">
        <v>723</v>
      </c>
      <c r="E40" s="191" t="s">
        <v>684</v>
      </c>
      <c r="F40" s="194">
        <v>1</v>
      </c>
      <c r="G40" s="195"/>
      <c r="H40" s="196">
        <f t="shared" si="0"/>
        <v>0</v>
      </c>
    </row>
    <row r="41" spans="1:8" s="151" customFormat="1" ht="30" customHeight="1">
      <c r="A41" s="294"/>
      <c r="B41" s="129" t="s">
        <v>140</v>
      </c>
      <c r="C41" s="130" t="s">
        <v>727</v>
      </c>
      <c r="D41" s="129" t="s">
        <v>724</v>
      </c>
      <c r="E41" s="191" t="s">
        <v>684</v>
      </c>
      <c r="F41" s="194">
        <v>1</v>
      </c>
      <c r="G41" s="195"/>
      <c r="H41" s="196">
        <f t="shared" si="0"/>
        <v>0</v>
      </c>
    </row>
    <row r="42" spans="1:8" s="151" customFormat="1" ht="30" customHeight="1">
      <c r="A42" s="294"/>
      <c r="B42" s="129" t="s">
        <v>730</v>
      </c>
      <c r="C42" s="130" t="s">
        <v>731</v>
      </c>
      <c r="D42" s="129"/>
      <c r="E42" s="191"/>
      <c r="F42" s="194"/>
      <c r="G42" s="195"/>
      <c r="H42" s="196" t="str">
        <f t="shared" si="0"/>
        <v/>
      </c>
    </row>
    <row r="43" spans="1:8" s="151" customFormat="1" ht="30" customHeight="1">
      <c r="A43" s="294"/>
      <c r="B43" s="129" t="s">
        <v>43</v>
      </c>
      <c r="C43" s="130" t="s">
        <v>732</v>
      </c>
      <c r="D43" s="129" t="s">
        <v>699</v>
      </c>
      <c r="E43" s="191" t="s">
        <v>684</v>
      </c>
      <c r="F43" s="194">
        <v>1</v>
      </c>
      <c r="G43" s="195"/>
      <c r="H43" s="196">
        <f t="shared" si="0"/>
        <v>0</v>
      </c>
    </row>
    <row r="44" spans="1:8" s="151" customFormat="1" ht="30" customHeight="1">
      <c r="A44" s="294"/>
      <c r="B44" s="129" t="s">
        <v>45</v>
      </c>
      <c r="C44" s="130" t="s">
        <v>732</v>
      </c>
      <c r="D44" s="129" t="s">
        <v>700</v>
      </c>
      <c r="E44" s="191" t="s">
        <v>684</v>
      </c>
      <c r="F44" s="178">
        <v>210</v>
      </c>
      <c r="G44" s="195"/>
      <c r="H44" s="196">
        <f t="shared" si="0"/>
        <v>0</v>
      </c>
    </row>
    <row r="45" spans="1:8" s="151" customFormat="1" ht="30" customHeight="1">
      <c r="A45" s="294"/>
      <c r="B45" s="129" t="s">
        <v>47</v>
      </c>
      <c r="C45" s="130" t="s">
        <v>732</v>
      </c>
      <c r="D45" s="129" t="s">
        <v>733</v>
      </c>
      <c r="E45" s="191" t="s">
        <v>684</v>
      </c>
      <c r="F45" s="194">
        <v>1</v>
      </c>
      <c r="G45" s="195"/>
      <c r="H45" s="196">
        <f t="shared" si="0"/>
        <v>0</v>
      </c>
    </row>
    <row r="46" spans="1:8" s="151" customFormat="1" ht="30" customHeight="1">
      <c r="A46" s="294"/>
      <c r="B46" s="129" t="s">
        <v>54</v>
      </c>
      <c r="C46" s="130" t="s">
        <v>732</v>
      </c>
      <c r="D46" s="129" t="s">
        <v>734</v>
      </c>
      <c r="E46" s="191" t="s">
        <v>684</v>
      </c>
      <c r="F46" s="194">
        <v>1</v>
      </c>
      <c r="G46" s="195"/>
      <c r="H46" s="196">
        <f t="shared" si="0"/>
        <v>0</v>
      </c>
    </row>
    <row r="47" spans="1:8" s="151" customFormat="1" ht="30" customHeight="1">
      <c r="A47" s="294"/>
      <c r="B47" s="129" t="s">
        <v>140</v>
      </c>
      <c r="C47" s="130" t="s">
        <v>732</v>
      </c>
      <c r="D47" s="129" t="s">
        <v>701</v>
      </c>
      <c r="E47" s="191" t="s">
        <v>684</v>
      </c>
      <c r="F47" s="194">
        <v>1</v>
      </c>
      <c r="G47" s="195"/>
      <c r="H47" s="196">
        <f t="shared" si="0"/>
        <v>0</v>
      </c>
    </row>
    <row r="48" spans="1:8" s="151" customFormat="1" ht="30" customHeight="1">
      <c r="A48" s="294"/>
      <c r="B48" s="129" t="s">
        <v>142</v>
      </c>
      <c r="C48" s="130" t="s">
        <v>735</v>
      </c>
      <c r="D48" s="129" t="s">
        <v>736</v>
      </c>
      <c r="E48" s="191" t="s">
        <v>684</v>
      </c>
      <c r="F48" s="194">
        <v>1</v>
      </c>
      <c r="G48" s="195"/>
      <c r="H48" s="196">
        <f t="shared" si="0"/>
        <v>0</v>
      </c>
    </row>
    <row r="49" spans="1:8" s="151" customFormat="1" ht="30" customHeight="1">
      <c r="A49" s="294"/>
      <c r="B49" s="129" t="s">
        <v>57</v>
      </c>
      <c r="C49" s="130" t="s">
        <v>735</v>
      </c>
      <c r="D49" s="129" t="s">
        <v>737</v>
      </c>
      <c r="E49" s="191" t="s">
        <v>684</v>
      </c>
      <c r="F49" s="194">
        <v>1</v>
      </c>
      <c r="G49" s="195"/>
      <c r="H49" s="196">
        <f t="shared" si="0"/>
        <v>0</v>
      </c>
    </row>
    <row r="50" spans="1:8" s="151" customFormat="1" ht="30" customHeight="1">
      <c r="A50" s="294"/>
      <c r="B50" s="129" t="s">
        <v>738</v>
      </c>
      <c r="C50" s="130" t="s">
        <v>739</v>
      </c>
      <c r="D50" s="129"/>
      <c r="E50" s="191"/>
      <c r="F50" s="194"/>
      <c r="G50" s="195"/>
      <c r="H50" s="196" t="str">
        <f t="shared" si="0"/>
        <v/>
      </c>
    </row>
    <row r="51" spans="1:8" s="151" customFormat="1" ht="30" customHeight="1">
      <c r="A51" s="294"/>
      <c r="B51" s="129" t="s">
        <v>43</v>
      </c>
      <c r="C51" s="130" t="s">
        <v>739</v>
      </c>
      <c r="D51" s="129" t="s">
        <v>700</v>
      </c>
      <c r="E51" s="191" t="s">
        <v>684</v>
      </c>
      <c r="F51" s="194">
        <v>1</v>
      </c>
      <c r="G51" s="195"/>
      <c r="H51" s="196">
        <f t="shared" si="0"/>
        <v>0</v>
      </c>
    </row>
    <row r="52" spans="1:8" s="151" customFormat="1" ht="30" customHeight="1">
      <c r="A52" s="294"/>
      <c r="B52" s="129" t="s">
        <v>45</v>
      </c>
      <c r="C52" s="130" t="s">
        <v>739</v>
      </c>
      <c r="D52" s="129" t="s">
        <v>701</v>
      </c>
      <c r="E52" s="191" t="s">
        <v>684</v>
      </c>
      <c r="F52" s="194">
        <v>1</v>
      </c>
      <c r="G52" s="195"/>
      <c r="H52" s="196">
        <f t="shared" si="0"/>
        <v>0</v>
      </c>
    </row>
    <row r="53" spans="1:8" s="151" customFormat="1" ht="30" customHeight="1">
      <c r="A53" s="294"/>
      <c r="B53" s="129" t="s">
        <v>47</v>
      </c>
      <c r="C53" s="130" t="s">
        <v>739</v>
      </c>
      <c r="D53" s="129" t="s">
        <v>702</v>
      </c>
      <c r="E53" s="191" t="s">
        <v>684</v>
      </c>
      <c r="F53" s="194">
        <v>1</v>
      </c>
      <c r="G53" s="195"/>
      <c r="H53" s="196">
        <f t="shared" si="0"/>
        <v>0</v>
      </c>
    </row>
    <row r="54" spans="1:8" s="151" customFormat="1" ht="30" customHeight="1">
      <c r="A54" s="294"/>
      <c r="B54" s="129" t="s">
        <v>54</v>
      </c>
      <c r="C54" s="130" t="s">
        <v>739</v>
      </c>
      <c r="D54" s="129" t="s">
        <v>705</v>
      </c>
      <c r="E54" s="191" t="s">
        <v>684</v>
      </c>
      <c r="F54" s="194">
        <v>1</v>
      </c>
      <c r="G54" s="195"/>
      <c r="H54" s="196">
        <f t="shared" si="0"/>
        <v>0</v>
      </c>
    </row>
    <row r="55" spans="1:8" s="151" customFormat="1" ht="30" customHeight="1">
      <c r="A55" s="294"/>
      <c r="B55" s="129" t="s">
        <v>740</v>
      </c>
      <c r="C55" s="130" t="s">
        <v>741</v>
      </c>
      <c r="D55" s="129"/>
      <c r="E55" s="191"/>
      <c r="F55" s="194"/>
      <c r="G55" s="195"/>
      <c r="H55" s="196" t="str">
        <f t="shared" si="0"/>
        <v/>
      </c>
    </row>
    <row r="56" spans="1:8" s="151" customFormat="1" ht="30" customHeight="1">
      <c r="A56" s="294"/>
      <c r="B56" s="129" t="s">
        <v>43</v>
      </c>
      <c r="C56" s="130" t="s">
        <v>741</v>
      </c>
      <c r="D56" s="129" t="s">
        <v>699</v>
      </c>
      <c r="E56" s="191" t="s">
        <v>684</v>
      </c>
      <c r="F56" s="194">
        <v>1</v>
      </c>
      <c r="G56" s="195"/>
      <c r="H56" s="196">
        <f t="shared" si="0"/>
        <v>0</v>
      </c>
    </row>
    <row r="57" spans="1:8" s="151" customFormat="1" ht="30" customHeight="1">
      <c r="A57" s="294"/>
      <c r="B57" s="129" t="s">
        <v>45</v>
      </c>
      <c r="C57" s="130" t="s">
        <v>741</v>
      </c>
      <c r="D57" s="129" t="s">
        <v>700</v>
      </c>
      <c r="E57" s="191" t="s">
        <v>684</v>
      </c>
      <c r="F57" s="194">
        <v>1</v>
      </c>
      <c r="G57" s="195"/>
      <c r="H57" s="196">
        <f t="shared" si="0"/>
        <v>0</v>
      </c>
    </row>
    <row r="58" spans="1:8" s="151" customFormat="1" ht="30" customHeight="1">
      <c r="A58" s="294"/>
      <c r="B58" s="129" t="s">
        <v>47</v>
      </c>
      <c r="C58" s="130" t="s">
        <v>741</v>
      </c>
      <c r="D58" s="129" t="s">
        <v>701</v>
      </c>
      <c r="E58" s="191" t="s">
        <v>684</v>
      </c>
      <c r="F58" s="194">
        <v>1</v>
      </c>
      <c r="G58" s="195"/>
      <c r="H58" s="196">
        <f t="shared" si="0"/>
        <v>0</v>
      </c>
    </row>
    <row r="59" spans="1:8" s="151" customFormat="1" ht="30" customHeight="1">
      <c r="A59" s="294"/>
      <c r="B59" s="129" t="s">
        <v>54</v>
      </c>
      <c r="C59" s="130" t="s">
        <v>741</v>
      </c>
      <c r="D59" s="129" t="s">
        <v>702</v>
      </c>
      <c r="E59" s="191" t="s">
        <v>684</v>
      </c>
      <c r="F59" s="194">
        <v>1</v>
      </c>
      <c r="G59" s="195"/>
      <c r="H59" s="196">
        <f t="shared" si="0"/>
        <v>0</v>
      </c>
    </row>
    <row r="60" spans="1:8" s="151" customFormat="1" ht="30" customHeight="1">
      <c r="A60" s="294"/>
      <c r="B60" s="129" t="s">
        <v>742</v>
      </c>
      <c r="C60" s="130" t="s">
        <v>743</v>
      </c>
      <c r="D60" s="129"/>
      <c r="E60" s="191"/>
      <c r="F60" s="194"/>
      <c r="G60" s="195"/>
      <c r="H60" s="196" t="str">
        <f t="shared" si="0"/>
        <v/>
      </c>
    </row>
    <row r="61" spans="1:8" s="151" customFormat="1" ht="30" customHeight="1">
      <c r="A61" s="294"/>
      <c r="B61" s="129" t="s">
        <v>43</v>
      </c>
      <c r="C61" s="130" t="s">
        <v>744</v>
      </c>
      <c r="D61" s="129" t="s">
        <v>699</v>
      </c>
      <c r="E61" s="191" t="s">
        <v>684</v>
      </c>
      <c r="F61" s="194">
        <v>1</v>
      </c>
      <c r="G61" s="195"/>
      <c r="H61" s="196">
        <f t="shared" si="0"/>
        <v>0</v>
      </c>
    </row>
    <row r="62" spans="1:8" s="151" customFormat="1" ht="30" customHeight="1">
      <c r="A62" s="294"/>
      <c r="B62" s="129" t="s">
        <v>45</v>
      </c>
      <c r="C62" s="130" t="s">
        <v>744</v>
      </c>
      <c r="D62" s="129" t="s">
        <v>700</v>
      </c>
      <c r="E62" s="191" t="s">
        <v>684</v>
      </c>
      <c r="F62" s="194">
        <v>1</v>
      </c>
      <c r="G62" s="195"/>
      <c r="H62" s="196">
        <f t="shared" si="0"/>
        <v>0</v>
      </c>
    </row>
    <row r="63" spans="1:8" s="151" customFormat="1" ht="30" customHeight="1">
      <c r="A63" s="294"/>
      <c r="B63" s="129" t="s">
        <v>47</v>
      </c>
      <c r="C63" s="130" t="s">
        <v>744</v>
      </c>
      <c r="D63" s="129" t="s">
        <v>734</v>
      </c>
      <c r="E63" s="191" t="s">
        <v>684</v>
      </c>
      <c r="F63" s="194">
        <v>1</v>
      </c>
      <c r="G63" s="195"/>
      <c r="H63" s="196">
        <f t="shared" si="0"/>
        <v>0</v>
      </c>
    </row>
    <row r="64" spans="1:8" s="151" customFormat="1" ht="30" customHeight="1">
      <c r="A64" s="294"/>
      <c r="B64" s="129" t="s">
        <v>54</v>
      </c>
      <c r="C64" s="130" t="s">
        <v>744</v>
      </c>
      <c r="D64" s="129" t="s">
        <v>701</v>
      </c>
      <c r="E64" s="191" t="s">
        <v>684</v>
      </c>
      <c r="F64" s="194">
        <v>1</v>
      </c>
      <c r="G64" s="195"/>
      <c r="H64" s="196">
        <f t="shared" si="0"/>
        <v>0</v>
      </c>
    </row>
    <row r="65" spans="1:8" s="151" customFormat="1" ht="30" customHeight="1">
      <c r="A65" s="294"/>
      <c r="B65" s="129" t="s">
        <v>140</v>
      </c>
      <c r="C65" s="130" t="s">
        <v>745</v>
      </c>
      <c r="D65" s="129" t="s">
        <v>736</v>
      </c>
      <c r="E65" s="191" t="s">
        <v>684</v>
      </c>
      <c r="F65" s="194">
        <v>1</v>
      </c>
      <c r="G65" s="195"/>
      <c r="H65" s="196">
        <f t="shared" si="0"/>
        <v>0</v>
      </c>
    </row>
    <row r="66" spans="1:8" s="151" customFormat="1" ht="30" customHeight="1">
      <c r="A66" s="294"/>
      <c r="B66" s="129" t="s">
        <v>142</v>
      </c>
      <c r="C66" s="130" t="s">
        <v>745</v>
      </c>
      <c r="D66" s="129" t="s">
        <v>737</v>
      </c>
      <c r="E66" s="191" t="s">
        <v>684</v>
      </c>
      <c r="F66" s="194">
        <v>1</v>
      </c>
      <c r="G66" s="195"/>
      <c r="H66" s="196">
        <f t="shared" si="0"/>
        <v>0</v>
      </c>
    </row>
    <row r="67" spans="1:8" s="151" customFormat="1" ht="30" customHeight="1">
      <c r="A67" s="294"/>
      <c r="B67" s="129" t="s">
        <v>746</v>
      </c>
      <c r="C67" s="130" t="s">
        <v>747</v>
      </c>
      <c r="D67" s="129"/>
      <c r="E67" s="191"/>
      <c r="F67" s="194"/>
      <c r="G67" s="195"/>
      <c r="H67" s="196" t="str">
        <f t="shared" si="0"/>
        <v/>
      </c>
    </row>
    <row r="68" spans="1:8" s="151" customFormat="1" ht="30" customHeight="1">
      <c r="A68" s="294"/>
      <c r="B68" s="129" t="s">
        <v>43</v>
      </c>
      <c r="C68" s="130" t="s">
        <v>747</v>
      </c>
      <c r="D68" s="129" t="s">
        <v>699</v>
      </c>
      <c r="E68" s="191" t="s">
        <v>684</v>
      </c>
      <c r="F68" s="194">
        <v>1</v>
      </c>
      <c r="G68" s="195"/>
      <c r="H68" s="196">
        <f t="shared" si="0"/>
        <v>0</v>
      </c>
    </row>
    <row r="69" spans="1:8" s="151" customFormat="1" ht="30" customHeight="1">
      <c r="A69" s="294"/>
      <c r="B69" s="129" t="s">
        <v>45</v>
      </c>
      <c r="C69" s="130" t="s">
        <v>747</v>
      </c>
      <c r="D69" s="129" t="s">
        <v>700</v>
      </c>
      <c r="E69" s="191" t="s">
        <v>684</v>
      </c>
      <c r="F69" s="194">
        <v>1</v>
      </c>
      <c r="G69" s="195"/>
      <c r="H69" s="196">
        <f t="shared" ref="H69:H132" si="1">IF(F69="","",ROUND(F69*G69,0))</f>
        <v>0</v>
      </c>
    </row>
    <row r="70" spans="1:8" s="151" customFormat="1" ht="30" customHeight="1">
      <c r="A70" s="294"/>
      <c r="B70" s="129" t="s">
        <v>47</v>
      </c>
      <c r="C70" s="130" t="s">
        <v>747</v>
      </c>
      <c r="D70" s="129" t="s">
        <v>734</v>
      </c>
      <c r="E70" s="191" t="s">
        <v>684</v>
      </c>
      <c r="F70" s="194">
        <v>1</v>
      </c>
      <c r="G70" s="195"/>
      <c r="H70" s="196">
        <f t="shared" si="1"/>
        <v>0</v>
      </c>
    </row>
    <row r="71" spans="1:8" s="151" customFormat="1" ht="30" customHeight="1">
      <c r="A71" s="294"/>
      <c r="B71" s="129" t="s">
        <v>748</v>
      </c>
      <c r="C71" s="130" t="s">
        <v>749</v>
      </c>
      <c r="D71" s="129"/>
      <c r="E71" s="191"/>
      <c r="F71" s="194"/>
      <c r="G71" s="195"/>
      <c r="H71" s="196" t="str">
        <f t="shared" si="1"/>
        <v/>
      </c>
    </row>
    <row r="72" spans="1:8" s="151" customFormat="1" ht="30" customHeight="1">
      <c r="A72" s="294"/>
      <c r="B72" s="129" t="s">
        <v>43</v>
      </c>
      <c r="C72" s="130" t="s">
        <v>749</v>
      </c>
      <c r="D72" s="129" t="s">
        <v>736</v>
      </c>
      <c r="E72" s="191" t="s">
        <v>684</v>
      </c>
      <c r="F72" s="194">
        <v>1</v>
      </c>
      <c r="G72" s="195"/>
      <c r="H72" s="196">
        <f t="shared" si="1"/>
        <v>0</v>
      </c>
    </row>
    <row r="73" spans="1:8" s="151" customFormat="1" ht="30" customHeight="1">
      <c r="A73" s="294"/>
      <c r="B73" s="129" t="s">
        <v>45</v>
      </c>
      <c r="C73" s="130" t="s">
        <v>749</v>
      </c>
      <c r="D73" s="129" t="s">
        <v>737</v>
      </c>
      <c r="E73" s="191" t="s">
        <v>684</v>
      </c>
      <c r="F73" s="194">
        <v>1</v>
      </c>
      <c r="G73" s="195"/>
      <c r="H73" s="196">
        <f t="shared" si="1"/>
        <v>0</v>
      </c>
    </row>
    <row r="74" spans="1:8" s="151" customFormat="1" ht="30" customHeight="1">
      <c r="A74" s="294"/>
      <c r="B74" s="129" t="s">
        <v>47</v>
      </c>
      <c r="C74" s="130" t="s">
        <v>749</v>
      </c>
      <c r="D74" s="129" t="s">
        <v>711</v>
      </c>
      <c r="E74" s="191" t="s">
        <v>684</v>
      </c>
      <c r="F74" s="194">
        <v>1</v>
      </c>
      <c r="G74" s="195"/>
      <c r="H74" s="196">
        <f t="shared" si="1"/>
        <v>0</v>
      </c>
    </row>
    <row r="75" spans="1:8" s="151" customFormat="1" ht="30" customHeight="1">
      <c r="A75" s="294"/>
      <c r="B75" s="129" t="s">
        <v>54</v>
      </c>
      <c r="C75" s="130" t="s">
        <v>749</v>
      </c>
      <c r="D75" s="129" t="s">
        <v>712</v>
      </c>
      <c r="E75" s="191" t="s">
        <v>684</v>
      </c>
      <c r="F75" s="194">
        <v>1</v>
      </c>
      <c r="G75" s="195"/>
      <c r="H75" s="196">
        <f t="shared" si="1"/>
        <v>0</v>
      </c>
    </row>
    <row r="76" spans="1:8" s="151" customFormat="1" ht="30" customHeight="1">
      <c r="A76" s="294"/>
      <c r="B76" s="129" t="s">
        <v>750</v>
      </c>
      <c r="C76" s="130" t="s">
        <v>751</v>
      </c>
      <c r="D76" s="129"/>
      <c r="E76" s="191"/>
      <c r="F76" s="194"/>
      <c r="G76" s="195"/>
      <c r="H76" s="196" t="str">
        <f t="shared" si="1"/>
        <v/>
      </c>
    </row>
    <row r="77" spans="1:8" s="151" customFormat="1" ht="30" customHeight="1">
      <c r="A77" s="294"/>
      <c r="B77" s="129" t="s">
        <v>43</v>
      </c>
      <c r="C77" s="130" t="s">
        <v>751</v>
      </c>
      <c r="D77" s="129" t="s">
        <v>699</v>
      </c>
      <c r="E77" s="191" t="s">
        <v>684</v>
      </c>
      <c r="F77" s="194">
        <v>1</v>
      </c>
      <c r="G77" s="195"/>
      <c r="H77" s="196">
        <f t="shared" si="1"/>
        <v>0</v>
      </c>
    </row>
    <row r="78" spans="1:8" s="151" customFormat="1" ht="30" customHeight="1">
      <c r="A78" s="294"/>
      <c r="B78" s="129" t="s">
        <v>45</v>
      </c>
      <c r="C78" s="130" t="s">
        <v>751</v>
      </c>
      <c r="D78" s="129" t="s">
        <v>700</v>
      </c>
      <c r="E78" s="191" t="s">
        <v>684</v>
      </c>
      <c r="F78" s="194">
        <v>1</v>
      </c>
      <c r="G78" s="195"/>
      <c r="H78" s="196">
        <f t="shared" si="1"/>
        <v>0</v>
      </c>
    </row>
    <row r="79" spans="1:8" s="151" customFormat="1" ht="30" customHeight="1">
      <c r="A79" s="294"/>
      <c r="B79" s="129" t="s">
        <v>47</v>
      </c>
      <c r="C79" s="130" t="s">
        <v>751</v>
      </c>
      <c r="D79" s="129" t="s">
        <v>701</v>
      </c>
      <c r="E79" s="191" t="s">
        <v>684</v>
      </c>
      <c r="F79" s="194">
        <v>1</v>
      </c>
      <c r="G79" s="195"/>
      <c r="H79" s="196">
        <f t="shared" si="1"/>
        <v>0</v>
      </c>
    </row>
    <row r="80" spans="1:8" s="151" customFormat="1" ht="30" customHeight="1">
      <c r="A80" s="294"/>
      <c r="B80" s="129" t="s">
        <v>54</v>
      </c>
      <c r="C80" s="130" t="s">
        <v>751</v>
      </c>
      <c r="D80" s="129" t="s">
        <v>702</v>
      </c>
      <c r="E80" s="191" t="s">
        <v>684</v>
      </c>
      <c r="F80" s="194">
        <v>1</v>
      </c>
      <c r="G80" s="195"/>
      <c r="H80" s="196">
        <f t="shared" si="1"/>
        <v>0</v>
      </c>
    </row>
    <row r="81" spans="1:8" s="151" customFormat="1" ht="30" customHeight="1">
      <c r="A81" s="294"/>
      <c r="B81" s="129" t="s">
        <v>752</v>
      </c>
      <c r="C81" s="130" t="s">
        <v>753</v>
      </c>
      <c r="D81" s="129"/>
      <c r="E81" s="191"/>
      <c r="F81" s="194"/>
      <c r="G81" s="195"/>
      <c r="H81" s="196" t="str">
        <f t="shared" si="1"/>
        <v/>
      </c>
    </row>
    <row r="82" spans="1:8" s="151" customFormat="1" ht="30" customHeight="1">
      <c r="A82" s="294"/>
      <c r="B82" s="129" t="s">
        <v>43</v>
      </c>
      <c r="C82" s="130" t="s">
        <v>753</v>
      </c>
      <c r="D82" s="129" t="s">
        <v>712</v>
      </c>
      <c r="E82" s="191" t="s">
        <v>684</v>
      </c>
      <c r="F82" s="194">
        <v>1</v>
      </c>
      <c r="G82" s="195"/>
      <c r="H82" s="196">
        <f t="shared" si="1"/>
        <v>0</v>
      </c>
    </row>
    <row r="83" spans="1:8" s="151" customFormat="1" ht="30" customHeight="1">
      <c r="A83" s="294"/>
      <c r="B83" s="129" t="s">
        <v>45</v>
      </c>
      <c r="C83" s="130" t="s">
        <v>753</v>
      </c>
      <c r="D83" s="129" t="s">
        <v>754</v>
      </c>
      <c r="E83" s="191" t="s">
        <v>684</v>
      </c>
      <c r="F83" s="194">
        <v>1</v>
      </c>
      <c r="G83" s="195"/>
      <c r="H83" s="196">
        <f t="shared" si="1"/>
        <v>0</v>
      </c>
    </row>
    <row r="84" spans="1:8" s="151" customFormat="1" ht="30" customHeight="1">
      <c r="A84" s="294"/>
      <c r="B84" s="129" t="s">
        <v>47</v>
      </c>
      <c r="C84" s="130" t="s">
        <v>753</v>
      </c>
      <c r="D84" s="129" t="s">
        <v>711</v>
      </c>
      <c r="E84" s="191" t="s">
        <v>684</v>
      </c>
      <c r="F84" s="194">
        <v>1</v>
      </c>
      <c r="G84" s="195"/>
      <c r="H84" s="196">
        <f t="shared" si="1"/>
        <v>0</v>
      </c>
    </row>
    <row r="85" spans="1:8" s="151" customFormat="1" ht="30" customHeight="1">
      <c r="A85" s="294"/>
      <c r="B85" s="129" t="s">
        <v>54</v>
      </c>
      <c r="C85" s="130" t="s">
        <v>753</v>
      </c>
      <c r="D85" s="129" t="s">
        <v>755</v>
      </c>
      <c r="E85" s="191" t="s">
        <v>684</v>
      </c>
      <c r="F85" s="194">
        <v>1</v>
      </c>
      <c r="G85" s="195"/>
      <c r="H85" s="196">
        <f t="shared" si="1"/>
        <v>0</v>
      </c>
    </row>
    <row r="86" spans="1:8" s="151" customFormat="1" ht="30" customHeight="1">
      <c r="A86" s="294"/>
      <c r="B86" s="129" t="s">
        <v>756</v>
      </c>
      <c r="C86" s="130" t="s">
        <v>757</v>
      </c>
      <c r="D86" s="129"/>
      <c r="E86" s="191"/>
      <c r="F86" s="194"/>
      <c r="G86" s="195"/>
      <c r="H86" s="196" t="str">
        <f t="shared" si="1"/>
        <v/>
      </c>
    </row>
    <row r="87" spans="1:8" s="151" customFormat="1" ht="30" customHeight="1">
      <c r="A87" s="294"/>
      <c r="B87" s="129" t="s">
        <v>43</v>
      </c>
      <c r="C87" s="130" t="s">
        <v>757</v>
      </c>
      <c r="D87" s="129" t="s">
        <v>728</v>
      </c>
      <c r="E87" s="191" t="s">
        <v>684</v>
      </c>
      <c r="F87" s="194">
        <v>1</v>
      </c>
      <c r="G87" s="195"/>
      <c r="H87" s="196">
        <f t="shared" si="1"/>
        <v>0</v>
      </c>
    </row>
    <row r="88" spans="1:8" s="151" customFormat="1" ht="30" customHeight="1">
      <c r="A88" s="294"/>
      <c r="B88" s="129" t="s">
        <v>45</v>
      </c>
      <c r="C88" s="130" t="s">
        <v>757</v>
      </c>
      <c r="D88" s="129" t="s">
        <v>722</v>
      </c>
      <c r="E88" s="191" t="s">
        <v>684</v>
      </c>
      <c r="F88" s="194">
        <v>1</v>
      </c>
      <c r="G88" s="195"/>
      <c r="H88" s="196">
        <f t="shared" si="1"/>
        <v>0</v>
      </c>
    </row>
    <row r="89" spans="1:8" s="151" customFormat="1" ht="30" customHeight="1">
      <c r="A89" s="294"/>
      <c r="B89" s="129" t="s">
        <v>47</v>
      </c>
      <c r="C89" s="130" t="s">
        <v>757</v>
      </c>
      <c r="D89" s="129" t="s">
        <v>758</v>
      </c>
      <c r="E89" s="191" t="s">
        <v>684</v>
      </c>
      <c r="F89" s="194">
        <v>1</v>
      </c>
      <c r="G89" s="195"/>
      <c r="H89" s="196">
        <f t="shared" si="1"/>
        <v>0</v>
      </c>
    </row>
    <row r="90" spans="1:8" s="151" customFormat="1" ht="30" customHeight="1">
      <c r="A90" s="294"/>
      <c r="B90" s="129" t="s">
        <v>54</v>
      </c>
      <c r="C90" s="130" t="s">
        <v>757</v>
      </c>
      <c r="D90" s="129" t="s">
        <v>723</v>
      </c>
      <c r="E90" s="191" t="s">
        <v>684</v>
      </c>
      <c r="F90" s="194">
        <v>1</v>
      </c>
      <c r="G90" s="195"/>
      <c r="H90" s="196">
        <f t="shared" si="1"/>
        <v>0</v>
      </c>
    </row>
    <row r="91" spans="1:8" s="151" customFormat="1" ht="30" customHeight="1">
      <c r="A91" s="294"/>
      <c r="B91" s="129" t="s">
        <v>140</v>
      </c>
      <c r="C91" s="130" t="s">
        <v>757</v>
      </c>
      <c r="D91" s="129" t="s">
        <v>724</v>
      </c>
      <c r="E91" s="191" t="s">
        <v>684</v>
      </c>
      <c r="F91" s="194">
        <v>1</v>
      </c>
      <c r="G91" s="195"/>
      <c r="H91" s="196">
        <f t="shared" si="1"/>
        <v>0</v>
      </c>
    </row>
    <row r="92" spans="1:8" s="151" customFormat="1" ht="30" customHeight="1">
      <c r="A92" s="294"/>
      <c r="B92" s="129" t="s">
        <v>759</v>
      </c>
      <c r="C92" s="130" t="s">
        <v>760</v>
      </c>
      <c r="D92" s="129"/>
      <c r="E92" s="191"/>
      <c r="F92" s="194"/>
      <c r="G92" s="195"/>
      <c r="H92" s="196" t="str">
        <f t="shared" si="1"/>
        <v/>
      </c>
    </row>
    <row r="93" spans="1:8" s="151" customFormat="1" ht="30" customHeight="1">
      <c r="A93" s="294"/>
      <c r="B93" s="129" t="s">
        <v>43</v>
      </c>
      <c r="C93" s="130" t="s">
        <v>760</v>
      </c>
      <c r="D93" s="129" t="s">
        <v>728</v>
      </c>
      <c r="E93" s="191" t="s">
        <v>684</v>
      </c>
      <c r="F93" s="194">
        <v>1</v>
      </c>
      <c r="G93" s="195"/>
      <c r="H93" s="196">
        <f t="shared" si="1"/>
        <v>0</v>
      </c>
    </row>
    <row r="94" spans="1:8" s="151" customFormat="1" ht="30" customHeight="1">
      <c r="A94" s="294"/>
      <c r="B94" s="129" t="s">
        <v>45</v>
      </c>
      <c r="C94" s="130" t="s">
        <v>760</v>
      </c>
      <c r="D94" s="129" t="s">
        <v>722</v>
      </c>
      <c r="E94" s="191" t="s">
        <v>684</v>
      </c>
      <c r="F94" s="194">
        <v>1</v>
      </c>
      <c r="G94" s="195"/>
      <c r="H94" s="196">
        <f t="shared" si="1"/>
        <v>0</v>
      </c>
    </row>
    <row r="95" spans="1:8" s="151" customFormat="1" ht="30" customHeight="1">
      <c r="A95" s="294"/>
      <c r="B95" s="129" t="s">
        <v>47</v>
      </c>
      <c r="C95" s="130" t="s">
        <v>760</v>
      </c>
      <c r="D95" s="129" t="s">
        <v>723</v>
      </c>
      <c r="E95" s="191" t="s">
        <v>684</v>
      </c>
      <c r="F95" s="194">
        <v>1</v>
      </c>
      <c r="G95" s="195"/>
      <c r="H95" s="196">
        <f t="shared" si="1"/>
        <v>0</v>
      </c>
    </row>
    <row r="96" spans="1:8" s="151" customFormat="1" ht="30" customHeight="1">
      <c r="A96" s="294"/>
      <c r="B96" s="129" t="s">
        <v>54</v>
      </c>
      <c r="C96" s="130" t="s">
        <v>760</v>
      </c>
      <c r="D96" s="129" t="s">
        <v>761</v>
      </c>
      <c r="E96" s="191" t="s">
        <v>684</v>
      </c>
      <c r="F96" s="194">
        <v>1</v>
      </c>
      <c r="G96" s="195"/>
      <c r="H96" s="196">
        <f t="shared" si="1"/>
        <v>0</v>
      </c>
    </row>
    <row r="97" spans="1:8" s="151" customFormat="1" ht="30" customHeight="1">
      <c r="A97" s="294"/>
      <c r="B97" s="129" t="s">
        <v>140</v>
      </c>
      <c r="C97" s="130" t="s">
        <v>760</v>
      </c>
      <c r="D97" s="129" t="s">
        <v>762</v>
      </c>
      <c r="E97" s="191" t="s">
        <v>684</v>
      </c>
      <c r="F97" s="194">
        <v>1</v>
      </c>
      <c r="G97" s="195"/>
      <c r="H97" s="196">
        <f t="shared" si="1"/>
        <v>0</v>
      </c>
    </row>
    <row r="98" spans="1:8" s="151" customFormat="1" ht="30" customHeight="1">
      <c r="A98" s="294"/>
      <c r="B98" s="129" t="s">
        <v>763</v>
      </c>
      <c r="C98" s="130" t="s">
        <v>764</v>
      </c>
      <c r="D98" s="129"/>
      <c r="E98" s="191"/>
      <c r="F98" s="194"/>
      <c r="G98" s="195"/>
      <c r="H98" s="196" t="str">
        <f t="shared" si="1"/>
        <v/>
      </c>
    </row>
    <row r="99" spans="1:8" s="151" customFormat="1" ht="30" customHeight="1">
      <c r="A99" s="294"/>
      <c r="B99" s="129" t="s">
        <v>43</v>
      </c>
      <c r="C99" s="130" t="s">
        <v>764</v>
      </c>
      <c r="D99" s="129" t="s">
        <v>737</v>
      </c>
      <c r="E99" s="191" t="s">
        <v>684</v>
      </c>
      <c r="F99" s="194">
        <v>1</v>
      </c>
      <c r="G99" s="195"/>
      <c r="H99" s="196">
        <f t="shared" si="1"/>
        <v>0</v>
      </c>
    </row>
    <row r="100" spans="1:8" s="151" customFormat="1" ht="30" customHeight="1">
      <c r="A100" s="294"/>
      <c r="B100" s="129" t="s">
        <v>45</v>
      </c>
      <c r="C100" s="130" t="s">
        <v>764</v>
      </c>
      <c r="D100" s="129" t="s">
        <v>711</v>
      </c>
      <c r="E100" s="191" t="s">
        <v>684</v>
      </c>
      <c r="F100" s="194">
        <v>1</v>
      </c>
      <c r="G100" s="195"/>
      <c r="H100" s="196">
        <f t="shared" si="1"/>
        <v>0</v>
      </c>
    </row>
    <row r="101" spans="1:8" s="151" customFormat="1" ht="30" customHeight="1">
      <c r="A101" s="294"/>
      <c r="B101" s="129" t="s">
        <v>765</v>
      </c>
      <c r="C101" s="130" t="s">
        <v>766</v>
      </c>
      <c r="D101" s="129"/>
      <c r="E101" s="191"/>
      <c r="F101" s="194"/>
      <c r="G101" s="195"/>
      <c r="H101" s="196" t="str">
        <f t="shared" si="1"/>
        <v/>
      </c>
    </row>
    <row r="102" spans="1:8" s="151" customFormat="1" ht="30" customHeight="1">
      <c r="A102" s="294"/>
      <c r="B102" s="129" t="s">
        <v>43</v>
      </c>
      <c r="C102" s="130" t="s">
        <v>766</v>
      </c>
      <c r="D102" s="129" t="s">
        <v>699</v>
      </c>
      <c r="E102" s="191" t="s">
        <v>684</v>
      </c>
      <c r="F102" s="194">
        <v>1</v>
      </c>
      <c r="G102" s="195"/>
      <c r="H102" s="196">
        <f t="shared" si="1"/>
        <v>0</v>
      </c>
    </row>
    <row r="103" spans="1:8" s="151" customFormat="1" ht="30" customHeight="1">
      <c r="A103" s="294"/>
      <c r="B103" s="129" t="s">
        <v>45</v>
      </c>
      <c r="C103" s="130" t="s">
        <v>766</v>
      </c>
      <c r="D103" s="129" t="s">
        <v>700</v>
      </c>
      <c r="E103" s="191" t="s">
        <v>684</v>
      </c>
      <c r="F103" s="194">
        <v>1</v>
      </c>
      <c r="G103" s="195"/>
      <c r="H103" s="196">
        <f t="shared" si="1"/>
        <v>0</v>
      </c>
    </row>
    <row r="104" spans="1:8" s="151" customFormat="1" ht="30" customHeight="1">
      <c r="A104" s="294"/>
      <c r="B104" s="129" t="s">
        <v>47</v>
      </c>
      <c r="C104" s="130" t="s">
        <v>766</v>
      </c>
      <c r="D104" s="129" t="s">
        <v>701</v>
      </c>
      <c r="E104" s="191" t="s">
        <v>684</v>
      </c>
      <c r="F104" s="194">
        <v>1</v>
      </c>
      <c r="G104" s="195"/>
      <c r="H104" s="196">
        <f t="shared" si="1"/>
        <v>0</v>
      </c>
    </row>
    <row r="105" spans="1:8" s="151" customFormat="1" ht="30" customHeight="1">
      <c r="A105" s="294"/>
      <c r="B105" s="129" t="s">
        <v>54</v>
      </c>
      <c r="C105" s="130" t="s">
        <v>766</v>
      </c>
      <c r="D105" s="129" t="s">
        <v>702</v>
      </c>
      <c r="E105" s="191" t="s">
        <v>684</v>
      </c>
      <c r="F105" s="194">
        <v>1</v>
      </c>
      <c r="G105" s="195"/>
      <c r="H105" s="196">
        <f t="shared" si="1"/>
        <v>0</v>
      </c>
    </row>
    <row r="106" spans="1:8" s="151" customFormat="1" ht="30" customHeight="1">
      <c r="A106" s="294"/>
      <c r="B106" s="129" t="s">
        <v>767</v>
      </c>
      <c r="C106" s="130" t="s">
        <v>768</v>
      </c>
      <c r="D106" s="129"/>
      <c r="E106" s="191"/>
      <c r="F106" s="194"/>
      <c r="G106" s="195"/>
      <c r="H106" s="196" t="str">
        <f t="shared" si="1"/>
        <v/>
      </c>
    </row>
    <row r="107" spans="1:8" s="151" customFormat="1" ht="30" customHeight="1">
      <c r="A107" s="294"/>
      <c r="B107" s="129" t="s">
        <v>43</v>
      </c>
      <c r="C107" s="130" t="s">
        <v>768</v>
      </c>
      <c r="D107" s="129" t="s">
        <v>728</v>
      </c>
      <c r="E107" s="191" t="s">
        <v>684</v>
      </c>
      <c r="F107" s="194">
        <v>1</v>
      </c>
      <c r="G107" s="195"/>
      <c r="H107" s="196">
        <f t="shared" si="1"/>
        <v>0</v>
      </c>
    </row>
    <row r="108" spans="1:8" s="151" customFormat="1" ht="30" customHeight="1">
      <c r="A108" s="294"/>
      <c r="B108" s="129" t="s">
        <v>45</v>
      </c>
      <c r="C108" s="130" t="s">
        <v>768</v>
      </c>
      <c r="D108" s="129" t="s">
        <v>722</v>
      </c>
      <c r="E108" s="191" t="s">
        <v>684</v>
      </c>
      <c r="F108" s="194">
        <v>1</v>
      </c>
      <c r="G108" s="195"/>
      <c r="H108" s="196">
        <f t="shared" si="1"/>
        <v>0</v>
      </c>
    </row>
    <row r="109" spans="1:8" s="151" customFormat="1" ht="30" customHeight="1">
      <c r="A109" s="294"/>
      <c r="B109" s="129" t="s">
        <v>47</v>
      </c>
      <c r="C109" s="130" t="s">
        <v>768</v>
      </c>
      <c r="D109" s="129" t="s">
        <v>723</v>
      </c>
      <c r="E109" s="191" t="s">
        <v>684</v>
      </c>
      <c r="F109" s="194">
        <v>1</v>
      </c>
      <c r="G109" s="195"/>
      <c r="H109" s="196">
        <f t="shared" si="1"/>
        <v>0</v>
      </c>
    </row>
    <row r="110" spans="1:8" s="151" customFormat="1" ht="30" customHeight="1">
      <c r="A110" s="294"/>
      <c r="B110" s="129" t="s">
        <v>769</v>
      </c>
      <c r="C110" s="130" t="s">
        <v>770</v>
      </c>
      <c r="D110" s="129"/>
      <c r="E110" s="191"/>
      <c r="F110" s="194"/>
      <c r="G110" s="195"/>
      <c r="H110" s="196" t="str">
        <f t="shared" si="1"/>
        <v/>
      </c>
    </row>
    <row r="111" spans="1:8" s="151" customFormat="1" ht="30" customHeight="1">
      <c r="A111" s="294"/>
      <c r="B111" s="129" t="s">
        <v>43</v>
      </c>
      <c r="C111" s="130" t="s">
        <v>770</v>
      </c>
      <c r="D111" s="129" t="s">
        <v>729</v>
      </c>
      <c r="E111" s="191" t="s">
        <v>684</v>
      </c>
      <c r="F111" s="194">
        <v>1</v>
      </c>
      <c r="G111" s="195"/>
      <c r="H111" s="196">
        <f t="shared" si="1"/>
        <v>0</v>
      </c>
    </row>
    <row r="112" spans="1:8" s="151" customFormat="1" ht="30" customHeight="1">
      <c r="A112" s="294"/>
      <c r="B112" s="129" t="s">
        <v>45</v>
      </c>
      <c r="C112" s="130" t="s">
        <v>770</v>
      </c>
      <c r="D112" s="129" t="s">
        <v>771</v>
      </c>
      <c r="E112" s="191" t="s">
        <v>684</v>
      </c>
      <c r="F112" s="194">
        <v>1</v>
      </c>
      <c r="G112" s="195"/>
      <c r="H112" s="196">
        <f t="shared" si="1"/>
        <v>0</v>
      </c>
    </row>
    <row r="113" spans="1:8" s="151" customFormat="1" ht="30" customHeight="1">
      <c r="A113" s="294"/>
      <c r="B113" s="129" t="s">
        <v>47</v>
      </c>
      <c r="C113" s="130" t="s">
        <v>770</v>
      </c>
      <c r="D113" s="129" t="s">
        <v>722</v>
      </c>
      <c r="E113" s="191" t="s">
        <v>684</v>
      </c>
      <c r="F113" s="194">
        <v>1</v>
      </c>
      <c r="G113" s="195"/>
      <c r="H113" s="196">
        <f t="shared" si="1"/>
        <v>0</v>
      </c>
    </row>
    <row r="114" spans="1:8" s="151" customFormat="1" ht="30" customHeight="1">
      <c r="A114" s="294"/>
      <c r="B114" s="129" t="s">
        <v>54</v>
      </c>
      <c r="C114" s="130" t="s">
        <v>770</v>
      </c>
      <c r="D114" s="129" t="s">
        <v>723</v>
      </c>
      <c r="E114" s="191" t="s">
        <v>684</v>
      </c>
      <c r="F114" s="194">
        <v>1</v>
      </c>
      <c r="G114" s="195"/>
      <c r="H114" s="196">
        <f t="shared" si="1"/>
        <v>0</v>
      </c>
    </row>
    <row r="115" spans="1:8" s="151" customFormat="1" ht="30" customHeight="1">
      <c r="A115" s="294"/>
      <c r="B115" s="129" t="s">
        <v>140</v>
      </c>
      <c r="C115" s="130" t="s">
        <v>770</v>
      </c>
      <c r="D115" s="129" t="s">
        <v>724</v>
      </c>
      <c r="E115" s="191" t="s">
        <v>684</v>
      </c>
      <c r="F115" s="194">
        <v>1</v>
      </c>
      <c r="G115" s="195"/>
      <c r="H115" s="196">
        <f t="shared" si="1"/>
        <v>0</v>
      </c>
    </row>
    <row r="116" spans="1:8" s="151" customFormat="1" ht="30" customHeight="1">
      <c r="A116" s="294"/>
      <c r="B116" s="129" t="s">
        <v>772</v>
      </c>
      <c r="C116" s="130" t="s">
        <v>773</v>
      </c>
      <c r="D116" s="129"/>
      <c r="E116" s="191"/>
      <c r="F116" s="194"/>
      <c r="G116" s="195"/>
      <c r="H116" s="196" t="str">
        <f t="shared" si="1"/>
        <v/>
      </c>
    </row>
    <row r="117" spans="1:8" s="151" customFormat="1" ht="30" customHeight="1">
      <c r="A117" s="294"/>
      <c r="B117" s="129" t="s">
        <v>43</v>
      </c>
      <c r="C117" s="130" t="s">
        <v>773</v>
      </c>
      <c r="D117" s="129" t="s">
        <v>736</v>
      </c>
      <c r="E117" s="191" t="s">
        <v>684</v>
      </c>
      <c r="F117" s="194">
        <v>1</v>
      </c>
      <c r="G117" s="195"/>
      <c r="H117" s="196">
        <f t="shared" si="1"/>
        <v>0</v>
      </c>
    </row>
    <row r="118" spans="1:8" s="151" customFormat="1" ht="30" customHeight="1">
      <c r="A118" s="294"/>
      <c r="B118" s="129" t="s">
        <v>45</v>
      </c>
      <c r="C118" s="130" t="s">
        <v>773</v>
      </c>
      <c r="D118" s="129" t="s">
        <v>737</v>
      </c>
      <c r="E118" s="191" t="s">
        <v>684</v>
      </c>
      <c r="F118" s="194">
        <v>1</v>
      </c>
      <c r="G118" s="195"/>
      <c r="H118" s="196">
        <f t="shared" si="1"/>
        <v>0</v>
      </c>
    </row>
    <row r="119" spans="1:8" s="151" customFormat="1" ht="30" customHeight="1">
      <c r="A119" s="294"/>
      <c r="B119" s="129" t="s">
        <v>47</v>
      </c>
      <c r="C119" s="130" t="s">
        <v>773</v>
      </c>
      <c r="D119" s="129" t="s">
        <v>711</v>
      </c>
      <c r="E119" s="191" t="s">
        <v>684</v>
      </c>
      <c r="F119" s="194">
        <v>1</v>
      </c>
      <c r="G119" s="195"/>
      <c r="H119" s="196">
        <f t="shared" si="1"/>
        <v>0</v>
      </c>
    </row>
    <row r="120" spans="1:8" s="151" customFormat="1" ht="30" customHeight="1">
      <c r="A120" s="295"/>
      <c r="B120" s="129" t="s">
        <v>54</v>
      </c>
      <c r="C120" s="130" t="s">
        <v>773</v>
      </c>
      <c r="D120" s="129" t="s">
        <v>712</v>
      </c>
      <c r="E120" s="191" t="s">
        <v>684</v>
      </c>
      <c r="F120" s="194">
        <v>1</v>
      </c>
      <c r="G120" s="195"/>
      <c r="H120" s="196">
        <f t="shared" si="1"/>
        <v>0</v>
      </c>
    </row>
    <row r="121" spans="1:8" s="151" customFormat="1" ht="30" customHeight="1">
      <c r="A121" s="293" t="s">
        <v>685</v>
      </c>
      <c r="B121" s="129" t="s">
        <v>774</v>
      </c>
      <c r="C121" s="130" t="s">
        <v>775</v>
      </c>
      <c r="D121" s="129"/>
      <c r="E121" s="191"/>
      <c r="F121" s="197"/>
      <c r="G121" s="195"/>
      <c r="H121" s="196" t="str">
        <f t="shared" si="1"/>
        <v/>
      </c>
    </row>
    <row r="122" spans="1:8" s="151" customFormat="1" ht="30" customHeight="1">
      <c r="A122" s="294"/>
      <c r="B122" s="129" t="s">
        <v>43</v>
      </c>
      <c r="C122" s="130" t="s">
        <v>775</v>
      </c>
      <c r="D122" s="129" t="s">
        <v>776</v>
      </c>
      <c r="E122" s="191" t="s">
        <v>31</v>
      </c>
      <c r="F122" s="198">
        <v>1</v>
      </c>
      <c r="G122" s="195"/>
      <c r="H122" s="196">
        <f t="shared" si="1"/>
        <v>0</v>
      </c>
    </row>
    <row r="123" spans="1:8" s="151" customFormat="1" ht="30" customHeight="1">
      <c r="A123" s="294"/>
      <c r="B123" s="129" t="s">
        <v>777</v>
      </c>
      <c r="C123" s="130" t="s">
        <v>778</v>
      </c>
      <c r="D123" s="129" t="s">
        <v>776</v>
      </c>
      <c r="E123" s="191" t="s">
        <v>31</v>
      </c>
      <c r="F123" s="198">
        <v>1</v>
      </c>
      <c r="G123" s="195"/>
      <c r="H123" s="196">
        <f t="shared" si="1"/>
        <v>0</v>
      </c>
    </row>
    <row r="124" spans="1:8" s="151" customFormat="1" ht="30" customHeight="1">
      <c r="A124" s="294"/>
      <c r="B124" s="129" t="s">
        <v>779</v>
      </c>
      <c r="C124" s="130" t="s">
        <v>780</v>
      </c>
      <c r="D124" s="129"/>
      <c r="E124" s="191"/>
      <c r="F124" s="197"/>
      <c r="G124" s="195"/>
      <c r="H124" s="196" t="str">
        <f t="shared" si="1"/>
        <v/>
      </c>
    </row>
    <row r="125" spans="1:8" s="151" customFormat="1" ht="30" customHeight="1">
      <c r="A125" s="294"/>
      <c r="B125" s="129" t="s">
        <v>43</v>
      </c>
      <c r="C125" s="130" t="s">
        <v>780</v>
      </c>
      <c r="D125" s="129" t="s">
        <v>776</v>
      </c>
      <c r="E125" s="191" t="s">
        <v>31</v>
      </c>
      <c r="F125" s="198">
        <v>1</v>
      </c>
      <c r="G125" s="195"/>
      <c r="H125" s="196">
        <f t="shared" si="1"/>
        <v>0</v>
      </c>
    </row>
    <row r="126" spans="1:8" s="151" customFormat="1" ht="30" customHeight="1">
      <c r="A126" s="294"/>
      <c r="B126" s="129" t="s">
        <v>45</v>
      </c>
      <c r="C126" s="130" t="s">
        <v>780</v>
      </c>
      <c r="D126" s="129" t="s">
        <v>781</v>
      </c>
      <c r="E126" s="191" t="s">
        <v>31</v>
      </c>
      <c r="F126" s="198">
        <v>1</v>
      </c>
      <c r="G126" s="195"/>
      <c r="H126" s="196">
        <f t="shared" si="1"/>
        <v>0</v>
      </c>
    </row>
    <row r="127" spans="1:8" s="151" customFormat="1" ht="30" customHeight="1">
      <c r="A127" s="294"/>
      <c r="B127" s="129" t="s">
        <v>782</v>
      </c>
      <c r="C127" s="130" t="s">
        <v>783</v>
      </c>
      <c r="D127" s="129"/>
      <c r="E127" s="191"/>
      <c r="F127" s="197"/>
      <c r="G127" s="195"/>
      <c r="H127" s="196" t="str">
        <f t="shared" si="1"/>
        <v/>
      </c>
    </row>
    <row r="128" spans="1:8" s="151" customFormat="1" ht="30" customHeight="1">
      <c r="A128" s="294"/>
      <c r="B128" s="129" t="s">
        <v>43</v>
      </c>
      <c r="C128" s="130" t="s">
        <v>783</v>
      </c>
      <c r="D128" s="129" t="s">
        <v>776</v>
      </c>
      <c r="E128" s="191" t="s">
        <v>31</v>
      </c>
      <c r="F128" s="198">
        <v>1</v>
      </c>
      <c r="G128" s="195"/>
      <c r="H128" s="196">
        <f t="shared" si="1"/>
        <v>0</v>
      </c>
    </row>
    <row r="129" spans="1:8" s="151" customFormat="1" ht="30" customHeight="1">
      <c r="A129" s="294"/>
      <c r="B129" s="129" t="s">
        <v>784</v>
      </c>
      <c r="C129" s="130" t="s">
        <v>785</v>
      </c>
      <c r="D129" s="129"/>
      <c r="E129" s="191"/>
      <c r="F129" s="198"/>
      <c r="G129" s="195"/>
      <c r="H129" s="196" t="str">
        <f t="shared" si="1"/>
        <v/>
      </c>
    </row>
    <row r="130" spans="1:8" s="151" customFormat="1" ht="30" customHeight="1">
      <c r="A130" s="294"/>
      <c r="B130" s="129" t="s">
        <v>43</v>
      </c>
      <c r="C130" s="130" t="s">
        <v>785</v>
      </c>
      <c r="D130" s="129" t="s">
        <v>776</v>
      </c>
      <c r="E130" s="191" t="s">
        <v>31</v>
      </c>
      <c r="F130" s="198">
        <v>1</v>
      </c>
      <c r="G130" s="195"/>
      <c r="H130" s="196">
        <f t="shared" si="1"/>
        <v>0</v>
      </c>
    </row>
    <row r="131" spans="1:8" s="151" customFormat="1" ht="30" customHeight="1">
      <c r="A131" s="294"/>
      <c r="B131" s="129" t="s">
        <v>45</v>
      </c>
      <c r="C131" s="130" t="s">
        <v>785</v>
      </c>
      <c r="D131" s="129" t="s">
        <v>781</v>
      </c>
      <c r="E131" s="191" t="s">
        <v>31</v>
      </c>
      <c r="F131" s="198">
        <v>1</v>
      </c>
      <c r="G131" s="195"/>
      <c r="H131" s="196">
        <f t="shared" si="1"/>
        <v>0</v>
      </c>
    </row>
    <row r="132" spans="1:8" s="151" customFormat="1" ht="30" customHeight="1">
      <c r="A132" s="294"/>
      <c r="B132" s="129" t="s">
        <v>786</v>
      </c>
      <c r="C132" s="130" t="s">
        <v>787</v>
      </c>
      <c r="D132" s="129"/>
      <c r="E132" s="191"/>
      <c r="F132" s="197"/>
      <c r="G132" s="195"/>
      <c r="H132" s="196" t="str">
        <f t="shared" si="1"/>
        <v/>
      </c>
    </row>
    <row r="133" spans="1:8" s="151" customFormat="1" ht="30" customHeight="1">
      <c r="A133" s="294"/>
      <c r="B133" s="129" t="s">
        <v>43</v>
      </c>
      <c r="C133" s="130" t="s">
        <v>787</v>
      </c>
      <c r="D133" s="129" t="s">
        <v>788</v>
      </c>
      <c r="E133" s="191" t="s">
        <v>684</v>
      </c>
      <c r="F133" s="194">
        <v>1</v>
      </c>
      <c r="G133" s="195"/>
      <c r="H133" s="196">
        <f t="shared" ref="H133:H196" si="2">IF(F133="","",ROUND(F133*G133,0))</f>
        <v>0</v>
      </c>
    </row>
    <row r="134" spans="1:8" s="151" customFormat="1" ht="30" customHeight="1">
      <c r="A134" s="294"/>
      <c r="B134" s="129" t="s">
        <v>45</v>
      </c>
      <c r="C134" s="130" t="s">
        <v>787</v>
      </c>
      <c r="D134" s="129" t="s">
        <v>789</v>
      </c>
      <c r="E134" s="191" t="s">
        <v>684</v>
      </c>
      <c r="F134" s="194">
        <v>1</v>
      </c>
      <c r="G134" s="195"/>
      <c r="H134" s="196">
        <f t="shared" si="2"/>
        <v>0</v>
      </c>
    </row>
    <row r="135" spans="1:8" s="151" customFormat="1" ht="30" customHeight="1">
      <c r="A135" s="294"/>
      <c r="B135" s="129" t="s">
        <v>790</v>
      </c>
      <c r="C135" s="130" t="s">
        <v>791</v>
      </c>
      <c r="D135" s="129"/>
      <c r="E135" s="191"/>
      <c r="F135" s="197"/>
      <c r="G135" s="195"/>
      <c r="H135" s="196" t="str">
        <f t="shared" si="2"/>
        <v/>
      </c>
    </row>
    <row r="136" spans="1:8" s="151" customFormat="1" ht="30" customHeight="1">
      <c r="A136" s="294"/>
      <c r="B136" s="129" t="s">
        <v>43</v>
      </c>
      <c r="C136" s="130" t="s">
        <v>791</v>
      </c>
      <c r="D136" s="129" t="s">
        <v>792</v>
      </c>
      <c r="E136" s="191" t="s">
        <v>684</v>
      </c>
      <c r="F136" s="194">
        <v>1</v>
      </c>
      <c r="G136" s="195"/>
      <c r="H136" s="196">
        <f t="shared" si="2"/>
        <v>0</v>
      </c>
    </row>
    <row r="137" spans="1:8" s="151" customFormat="1" ht="30" customHeight="1">
      <c r="A137" s="294"/>
      <c r="B137" s="129" t="s">
        <v>45</v>
      </c>
      <c r="C137" s="130" t="s">
        <v>791</v>
      </c>
      <c r="D137" s="129" t="s">
        <v>793</v>
      </c>
      <c r="E137" s="191" t="s">
        <v>684</v>
      </c>
      <c r="F137" s="194">
        <v>1</v>
      </c>
      <c r="G137" s="195"/>
      <c r="H137" s="196">
        <f t="shared" si="2"/>
        <v>0</v>
      </c>
    </row>
    <row r="138" spans="1:8" s="151" customFormat="1" ht="30" customHeight="1">
      <c r="A138" s="294"/>
      <c r="B138" s="129" t="s">
        <v>794</v>
      </c>
      <c r="C138" s="130" t="s">
        <v>795</v>
      </c>
      <c r="D138" s="129"/>
      <c r="E138" s="191"/>
      <c r="F138" s="197"/>
      <c r="G138" s="195"/>
      <c r="H138" s="196" t="str">
        <f t="shared" si="2"/>
        <v/>
      </c>
    </row>
    <row r="139" spans="1:8" s="151" customFormat="1" ht="30" customHeight="1">
      <c r="A139" s="294"/>
      <c r="B139" s="129" t="s">
        <v>43</v>
      </c>
      <c r="C139" s="130" t="s">
        <v>795</v>
      </c>
      <c r="D139" s="129" t="s">
        <v>792</v>
      </c>
      <c r="E139" s="191" t="s">
        <v>684</v>
      </c>
      <c r="F139" s="194">
        <v>1</v>
      </c>
      <c r="G139" s="195"/>
      <c r="H139" s="196">
        <f t="shared" si="2"/>
        <v>0</v>
      </c>
    </row>
    <row r="140" spans="1:8" s="151" customFormat="1" ht="30" customHeight="1">
      <c r="A140" s="294"/>
      <c r="B140" s="129" t="s">
        <v>45</v>
      </c>
      <c r="C140" s="130" t="s">
        <v>795</v>
      </c>
      <c r="D140" s="129" t="s">
        <v>796</v>
      </c>
      <c r="E140" s="191" t="s">
        <v>684</v>
      </c>
      <c r="F140" s="194">
        <v>1</v>
      </c>
      <c r="G140" s="195"/>
      <c r="H140" s="196">
        <f t="shared" si="2"/>
        <v>0</v>
      </c>
    </row>
    <row r="141" spans="1:8" s="151" customFormat="1" ht="30" customHeight="1">
      <c r="A141" s="294"/>
      <c r="B141" s="129" t="s">
        <v>797</v>
      </c>
      <c r="C141" s="130" t="s">
        <v>798</v>
      </c>
      <c r="D141" s="129"/>
      <c r="E141" s="191"/>
      <c r="F141" s="197"/>
      <c r="G141" s="195"/>
      <c r="H141" s="196" t="str">
        <f t="shared" si="2"/>
        <v/>
      </c>
    </row>
    <row r="142" spans="1:8" s="151" customFormat="1" ht="30" customHeight="1">
      <c r="A142" s="294"/>
      <c r="B142" s="129" t="s">
        <v>43</v>
      </c>
      <c r="C142" s="130" t="s">
        <v>798</v>
      </c>
      <c r="D142" s="129" t="s">
        <v>789</v>
      </c>
      <c r="E142" s="191" t="s">
        <v>684</v>
      </c>
      <c r="F142" s="194">
        <v>1</v>
      </c>
      <c r="G142" s="195"/>
      <c r="H142" s="196">
        <f t="shared" si="2"/>
        <v>0</v>
      </c>
    </row>
    <row r="143" spans="1:8" s="151" customFormat="1" ht="30" customHeight="1">
      <c r="A143" s="294"/>
      <c r="B143" s="129" t="s">
        <v>45</v>
      </c>
      <c r="C143" s="130" t="s">
        <v>798</v>
      </c>
      <c r="D143" s="129" t="s">
        <v>799</v>
      </c>
      <c r="E143" s="191" t="s">
        <v>684</v>
      </c>
      <c r="F143" s="194">
        <v>1</v>
      </c>
      <c r="G143" s="195"/>
      <c r="H143" s="196">
        <f t="shared" si="2"/>
        <v>0</v>
      </c>
    </row>
    <row r="144" spans="1:8" s="151" customFormat="1" ht="30" customHeight="1">
      <c r="A144" s="294"/>
      <c r="B144" s="129" t="s">
        <v>800</v>
      </c>
      <c r="C144" s="130" t="s">
        <v>801</v>
      </c>
      <c r="D144" s="129" t="s">
        <v>802</v>
      </c>
      <c r="E144" s="191" t="s">
        <v>684</v>
      </c>
      <c r="F144" s="194">
        <v>1</v>
      </c>
      <c r="G144" s="195"/>
      <c r="H144" s="196">
        <f t="shared" si="2"/>
        <v>0</v>
      </c>
    </row>
    <row r="145" spans="1:8" s="151" customFormat="1" ht="30" customHeight="1">
      <c r="A145" s="294"/>
      <c r="B145" s="129" t="s">
        <v>803</v>
      </c>
      <c r="C145" s="130" t="s">
        <v>804</v>
      </c>
      <c r="D145" s="129"/>
      <c r="E145" s="191"/>
      <c r="F145" s="197"/>
      <c r="G145" s="195"/>
      <c r="H145" s="196" t="str">
        <f t="shared" si="2"/>
        <v/>
      </c>
    </row>
    <row r="146" spans="1:8" s="151" customFormat="1" ht="30" customHeight="1">
      <c r="A146" s="294"/>
      <c r="B146" s="129" t="s">
        <v>43</v>
      </c>
      <c r="C146" s="130" t="s">
        <v>804</v>
      </c>
      <c r="D146" s="129" t="s">
        <v>793</v>
      </c>
      <c r="E146" s="191" t="s">
        <v>684</v>
      </c>
      <c r="F146" s="194">
        <v>1</v>
      </c>
      <c r="G146" s="195"/>
      <c r="H146" s="196">
        <f t="shared" si="2"/>
        <v>0</v>
      </c>
    </row>
    <row r="147" spans="1:8" s="151" customFormat="1" ht="45" customHeight="1">
      <c r="A147" s="294"/>
      <c r="B147" s="129" t="s">
        <v>45</v>
      </c>
      <c r="C147" s="130" t="s">
        <v>804</v>
      </c>
      <c r="D147" s="129" t="s">
        <v>805</v>
      </c>
      <c r="E147" s="191" t="s">
        <v>684</v>
      </c>
      <c r="F147" s="194">
        <v>1</v>
      </c>
      <c r="G147" s="195"/>
      <c r="H147" s="196">
        <f t="shared" si="2"/>
        <v>0</v>
      </c>
    </row>
    <row r="148" spans="1:8" s="151" customFormat="1" ht="30" customHeight="1">
      <c r="A148" s="294"/>
      <c r="B148" s="129" t="s">
        <v>806</v>
      </c>
      <c r="C148" s="130" t="s">
        <v>807</v>
      </c>
      <c r="D148" s="129"/>
      <c r="E148" s="191"/>
      <c r="F148" s="194"/>
      <c r="G148" s="195"/>
      <c r="H148" s="196" t="str">
        <f t="shared" si="2"/>
        <v/>
      </c>
    </row>
    <row r="149" spans="1:8" s="151" customFormat="1" ht="30" customHeight="1">
      <c r="A149" s="294"/>
      <c r="B149" s="129" t="s">
        <v>43</v>
      </c>
      <c r="C149" s="130" t="s">
        <v>807</v>
      </c>
      <c r="D149" s="129" t="s">
        <v>808</v>
      </c>
      <c r="E149" s="191" t="s">
        <v>684</v>
      </c>
      <c r="F149" s="194">
        <v>1</v>
      </c>
      <c r="G149" s="195"/>
      <c r="H149" s="196">
        <f t="shared" si="2"/>
        <v>0</v>
      </c>
    </row>
    <row r="150" spans="1:8" s="151" customFormat="1" ht="30" customHeight="1">
      <c r="A150" s="294"/>
      <c r="B150" s="129" t="s">
        <v>45</v>
      </c>
      <c r="C150" s="130" t="s">
        <v>807</v>
      </c>
      <c r="D150" s="129" t="s">
        <v>809</v>
      </c>
      <c r="E150" s="191" t="s">
        <v>684</v>
      </c>
      <c r="F150" s="194">
        <v>1</v>
      </c>
      <c r="G150" s="195"/>
      <c r="H150" s="196">
        <f t="shared" si="2"/>
        <v>0</v>
      </c>
    </row>
    <row r="151" spans="1:8" s="151" customFormat="1" ht="30" customHeight="1">
      <c r="A151" s="294"/>
      <c r="B151" s="129" t="s">
        <v>810</v>
      </c>
      <c r="C151" s="130" t="s">
        <v>811</v>
      </c>
      <c r="D151" s="129"/>
      <c r="E151" s="191"/>
      <c r="F151" s="199"/>
      <c r="G151" s="195"/>
      <c r="H151" s="196" t="str">
        <f t="shared" si="2"/>
        <v/>
      </c>
    </row>
    <row r="152" spans="1:8" s="151" customFormat="1" ht="30" customHeight="1">
      <c r="A152" s="294"/>
      <c r="B152" s="129" t="s">
        <v>43</v>
      </c>
      <c r="C152" s="130" t="s">
        <v>811</v>
      </c>
      <c r="D152" s="129" t="s">
        <v>812</v>
      </c>
      <c r="E152" s="191" t="s">
        <v>684</v>
      </c>
      <c r="F152" s="194">
        <v>1</v>
      </c>
      <c r="G152" s="195"/>
      <c r="H152" s="196">
        <f t="shared" si="2"/>
        <v>0</v>
      </c>
    </row>
    <row r="153" spans="1:8" s="151" customFormat="1" ht="30" customHeight="1">
      <c r="A153" s="294"/>
      <c r="B153" s="129" t="s">
        <v>45</v>
      </c>
      <c r="C153" s="130" t="s">
        <v>811</v>
      </c>
      <c r="D153" s="129" t="s">
        <v>813</v>
      </c>
      <c r="E153" s="191" t="s">
        <v>684</v>
      </c>
      <c r="F153" s="194">
        <v>1</v>
      </c>
      <c r="G153" s="195"/>
      <c r="H153" s="196">
        <f t="shared" si="2"/>
        <v>0</v>
      </c>
    </row>
    <row r="154" spans="1:8" s="151" customFormat="1" ht="30" customHeight="1">
      <c r="A154" s="294"/>
      <c r="B154" s="129" t="s">
        <v>47</v>
      </c>
      <c r="C154" s="130" t="s">
        <v>811</v>
      </c>
      <c r="D154" s="129" t="s">
        <v>737</v>
      </c>
      <c r="E154" s="191" t="s">
        <v>684</v>
      </c>
      <c r="F154" s="194">
        <v>1</v>
      </c>
      <c r="G154" s="195"/>
      <c r="H154" s="196">
        <f t="shared" si="2"/>
        <v>0</v>
      </c>
    </row>
    <row r="155" spans="1:8" s="151" customFormat="1" ht="30" customHeight="1">
      <c r="A155" s="294"/>
      <c r="B155" s="129" t="s">
        <v>814</v>
      </c>
      <c r="C155" s="130" t="s">
        <v>815</v>
      </c>
      <c r="D155" s="129"/>
      <c r="E155" s="191"/>
      <c r="F155" s="199"/>
      <c r="G155" s="195"/>
      <c r="H155" s="196" t="str">
        <f t="shared" si="2"/>
        <v/>
      </c>
    </row>
    <row r="156" spans="1:8" s="151" customFormat="1" ht="30" customHeight="1">
      <c r="A156" s="294"/>
      <c r="B156" s="129" t="s">
        <v>43</v>
      </c>
      <c r="C156" s="130" t="s">
        <v>815</v>
      </c>
      <c r="D156" s="129" t="s">
        <v>736</v>
      </c>
      <c r="E156" s="191" t="s">
        <v>684</v>
      </c>
      <c r="F156" s="194">
        <v>1</v>
      </c>
      <c r="G156" s="195"/>
      <c r="H156" s="196">
        <f t="shared" si="2"/>
        <v>0</v>
      </c>
    </row>
    <row r="157" spans="1:8" s="151" customFormat="1" ht="30" customHeight="1">
      <c r="A157" s="294"/>
      <c r="B157" s="129" t="s">
        <v>45</v>
      </c>
      <c r="C157" s="130" t="s">
        <v>815</v>
      </c>
      <c r="D157" s="129" t="s">
        <v>737</v>
      </c>
      <c r="E157" s="191" t="s">
        <v>684</v>
      </c>
      <c r="F157" s="194">
        <v>1</v>
      </c>
      <c r="G157" s="195"/>
      <c r="H157" s="196">
        <f t="shared" si="2"/>
        <v>0</v>
      </c>
    </row>
    <row r="158" spans="1:8" s="151" customFormat="1" ht="30" customHeight="1">
      <c r="A158" s="294"/>
      <c r="B158" s="129" t="s">
        <v>816</v>
      </c>
      <c r="C158" s="130" t="s">
        <v>817</v>
      </c>
      <c r="D158" s="129"/>
      <c r="E158" s="191"/>
      <c r="F158" s="197"/>
      <c r="G158" s="195"/>
      <c r="H158" s="196" t="str">
        <f t="shared" si="2"/>
        <v/>
      </c>
    </row>
    <row r="159" spans="1:8" s="151" customFormat="1" ht="30" customHeight="1">
      <c r="A159" s="294"/>
      <c r="B159" s="129" t="s">
        <v>43</v>
      </c>
      <c r="C159" s="130" t="s">
        <v>817</v>
      </c>
      <c r="D159" s="129" t="s">
        <v>789</v>
      </c>
      <c r="E159" s="191" t="s">
        <v>684</v>
      </c>
      <c r="F159" s="194">
        <v>1</v>
      </c>
      <c r="G159" s="195"/>
      <c r="H159" s="196">
        <f t="shared" si="2"/>
        <v>0</v>
      </c>
    </row>
    <row r="160" spans="1:8" s="151" customFormat="1" ht="30" customHeight="1">
      <c r="A160" s="294"/>
      <c r="B160" s="129" t="s">
        <v>45</v>
      </c>
      <c r="C160" s="130" t="s">
        <v>817</v>
      </c>
      <c r="D160" s="129" t="s">
        <v>799</v>
      </c>
      <c r="E160" s="191" t="s">
        <v>684</v>
      </c>
      <c r="F160" s="194">
        <v>1</v>
      </c>
      <c r="G160" s="195"/>
      <c r="H160" s="196">
        <f t="shared" si="2"/>
        <v>0</v>
      </c>
    </row>
    <row r="161" spans="1:8" s="151" customFormat="1" ht="30" customHeight="1">
      <c r="A161" s="294"/>
      <c r="B161" s="129" t="s">
        <v>818</v>
      </c>
      <c r="C161" s="130" t="s">
        <v>819</v>
      </c>
      <c r="D161" s="129"/>
      <c r="E161" s="191"/>
      <c r="F161" s="197"/>
      <c r="G161" s="195"/>
      <c r="H161" s="196" t="str">
        <f t="shared" si="2"/>
        <v/>
      </c>
    </row>
    <row r="162" spans="1:8" s="151" customFormat="1" ht="30" customHeight="1">
      <c r="A162" s="294"/>
      <c r="B162" s="129" t="s">
        <v>43</v>
      </c>
      <c r="C162" s="130" t="s">
        <v>819</v>
      </c>
      <c r="D162" s="129" t="s">
        <v>788</v>
      </c>
      <c r="E162" s="191" t="s">
        <v>684</v>
      </c>
      <c r="F162" s="194">
        <v>1</v>
      </c>
      <c r="G162" s="195"/>
      <c r="H162" s="196">
        <f t="shared" si="2"/>
        <v>0</v>
      </c>
    </row>
    <row r="163" spans="1:8" s="151" customFormat="1" ht="30" customHeight="1">
      <c r="A163" s="294"/>
      <c r="B163" s="129" t="s">
        <v>45</v>
      </c>
      <c r="C163" s="130" t="s">
        <v>819</v>
      </c>
      <c r="D163" s="129" t="s">
        <v>789</v>
      </c>
      <c r="E163" s="191" t="s">
        <v>684</v>
      </c>
      <c r="F163" s="194">
        <v>1</v>
      </c>
      <c r="G163" s="195"/>
      <c r="H163" s="196">
        <f t="shared" si="2"/>
        <v>0</v>
      </c>
    </row>
    <row r="164" spans="1:8" s="151" customFormat="1" ht="30" customHeight="1">
      <c r="A164" s="294"/>
      <c r="B164" s="129" t="s">
        <v>820</v>
      </c>
      <c r="C164" s="130" t="s">
        <v>821</v>
      </c>
      <c r="D164" s="129"/>
      <c r="E164" s="191"/>
      <c r="F164" s="194"/>
      <c r="G164" s="195"/>
      <c r="H164" s="196" t="str">
        <f t="shared" si="2"/>
        <v/>
      </c>
    </row>
    <row r="165" spans="1:8" s="151" customFormat="1" ht="30" customHeight="1">
      <c r="A165" s="294"/>
      <c r="B165" s="129" t="s">
        <v>43</v>
      </c>
      <c r="C165" s="130" t="s">
        <v>821</v>
      </c>
      <c r="D165" s="129" t="s">
        <v>788</v>
      </c>
      <c r="E165" s="191" t="s">
        <v>684</v>
      </c>
      <c r="F165" s="194">
        <v>1</v>
      </c>
      <c r="G165" s="195"/>
      <c r="H165" s="196">
        <f t="shared" si="2"/>
        <v>0</v>
      </c>
    </row>
    <row r="166" spans="1:8" s="151" customFormat="1" ht="30" customHeight="1">
      <c r="A166" s="294"/>
      <c r="B166" s="129" t="s">
        <v>45</v>
      </c>
      <c r="C166" s="130" t="s">
        <v>821</v>
      </c>
      <c r="D166" s="129" t="s">
        <v>789</v>
      </c>
      <c r="E166" s="191" t="s">
        <v>684</v>
      </c>
      <c r="F166" s="194">
        <v>1</v>
      </c>
      <c r="G166" s="195"/>
      <c r="H166" s="196">
        <f t="shared" si="2"/>
        <v>0</v>
      </c>
    </row>
    <row r="167" spans="1:8" s="151" customFormat="1" ht="30" customHeight="1">
      <c r="A167" s="294"/>
      <c r="B167" s="129" t="s">
        <v>822</v>
      </c>
      <c r="C167" s="130" t="s">
        <v>823</v>
      </c>
      <c r="D167" s="129"/>
      <c r="E167" s="191"/>
      <c r="F167" s="194"/>
      <c r="G167" s="195"/>
      <c r="H167" s="196" t="str">
        <f t="shared" si="2"/>
        <v/>
      </c>
    </row>
    <row r="168" spans="1:8" s="151" customFormat="1" ht="30" customHeight="1">
      <c r="A168" s="294"/>
      <c r="B168" s="129" t="s">
        <v>43</v>
      </c>
      <c r="C168" s="130" t="s">
        <v>823</v>
      </c>
      <c r="D168" s="129" t="s">
        <v>808</v>
      </c>
      <c r="E168" s="191" t="s">
        <v>684</v>
      </c>
      <c r="F168" s="194">
        <v>1</v>
      </c>
      <c r="G168" s="195"/>
      <c r="H168" s="196">
        <f t="shared" si="2"/>
        <v>0</v>
      </c>
    </row>
    <row r="169" spans="1:8" s="151" customFormat="1" ht="30" customHeight="1">
      <c r="A169" s="294"/>
      <c r="B169" s="129" t="s">
        <v>45</v>
      </c>
      <c r="C169" s="130" t="s">
        <v>823</v>
      </c>
      <c r="D169" s="129" t="s">
        <v>809</v>
      </c>
      <c r="E169" s="191" t="s">
        <v>684</v>
      </c>
      <c r="F169" s="194">
        <v>1</v>
      </c>
      <c r="G169" s="195"/>
      <c r="H169" s="196">
        <f t="shared" si="2"/>
        <v>0</v>
      </c>
    </row>
    <row r="170" spans="1:8" s="151" customFormat="1" ht="30" customHeight="1">
      <c r="A170" s="294"/>
      <c r="B170" s="129" t="s">
        <v>824</v>
      </c>
      <c r="C170" s="130" t="s">
        <v>825</v>
      </c>
      <c r="D170" s="129"/>
      <c r="E170" s="191"/>
      <c r="F170" s="197"/>
      <c r="G170" s="195"/>
      <c r="H170" s="196" t="str">
        <f t="shared" si="2"/>
        <v/>
      </c>
    </row>
    <row r="171" spans="1:8" s="151" customFormat="1" ht="30" customHeight="1">
      <c r="A171" s="294"/>
      <c r="B171" s="129" t="s">
        <v>43</v>
      </c>
      <c r="C171" s="130" t="s">
        <v>825</v>
      </c>
      <c r="D171" s="129" t="s">
        <v>826</v>
      </c>
      <c r="E171" s="191" t="s">
        <v>684</v>
      </c>
      <c r="F171" s="194">
        <v>1</v>
      </c>
      <c r="G171" s="195"/>
      <c r="H171" s="196">
        <f t="shared" si="2"/>
        <v>0</v>
      </c>
    </row>
    <row r="172" spans="1:8" s="151" customFormat="1" ht="30" customHeight="1">
      <c r="A172" s="294"/>
      <c r="B172" s="129" t="s">
        <v>45</v>
      </c>
      <c r="C172" s="130" t="s">
        <v>825</v>
      </c>
      <c r="D172" s="129" t="s">
        <v>808</v>
      </c>
      <c r="E172" s="191" t="s">
        <v>684</v>
      </c>
      <c r="F172" s="194">
        <v>1</v>
      </c>
      <c r="G172" s="195"/>
      <c r="H172" s="196">
        <f t="shared" si="2"/>
        <v>0</v>
      </c>
    </row>
    <row r="173" spans="1:8" s="151" customFormat="1" ht="30" customHeight="1">
      <c r="A173" s="294"/>
      <c r="B173" s="129" t="s">
        <v>827</v>
      </c>
      <c r="C173" s="130" t="s">
        <v>828</v>
      </c>
      <c r="D173" s="129"/>
      <c r="E173" s="191"/>
      <c r="F173" s="197"/>
      <c r="G173" s="195"/>
      <c r="H173" s="196" t="str">
        <f t="shared" si="2"/>
        <v/>
      </c>
    </row>
    <row r="174" spans="1:8" s="151" customFormat="1" ht="30" customHeight="1">
      <c r="A174" s="294"/>
      <c r="B174" s="129" t="s">
        <v>43</v>
      </c>
      <c r="C174" s="130" t="s">
        <v>828</v>
      </c>
      <c r="D174" s="129" t="s">
        <v>736</v>
      </c>
      <c r="E174" s="191" t="s">
        <v>684</v>
      </c>
      <c r="F174" s="194">
        <v>1</v>
      </c>
      <c r="G174" s="195"/>
      <c r="H174" s="196">
        <f t="shared" si="2"/>
        <v>0</v>
      </c>
    </row>
    <row r="175" spans="1:8" s="151" customFormat="1" ht="30" customHeight="1">
      <c r="A175" s="294"/>
      <c r="B175" s="129" t="s">
        <v>45</v>
      </c>
      <c r="C175" s="130" t="s">
        <v>828</v>
      </c>
      <c r="D175" s="129" t="s">
        <v>737</v>
      </c>
      <c r="E175" s="191" t="s">
        <v>684</v>
      </c>
      <c r="F175" s="194">
        <v>1</v>
      </c>
      <c r="G175" s="195"/>
      <c r="H175" s="196">
        <f t="shared" si="2"/>
        <v>0</v>
      </c>
    </row>
    <row r="176" spans="1:8" s="151" customFormat="1" ht="30" customHeight="1">
      <c r="A176" s="294"/>
      <c r="B176" s="129" t="s">
        <v>47</v>
      </c>
      <c r="C176" s="130" t="s">
        <v>828</v>
      </c>
      <c r="D176" s="129" t="s">
        <v>711</v>
      </c>
      <c r="E176" s="191" t="s">
        <v>684</v>
      </c>
      <c r="F176" s="194">
        <v>1</v>
      </c>
      <c r="G176" s="195"/>
      <c r="H176" s="196">
        <f t="shared" si="2"/>
        <v>0</v>
      </c>
    </row>
    <row r="177" spans="1:8" s="151" customFormat="1" ht="30" customHeight="1">
      <c r="A177" s="294"/>
      <c r="B177" s="129" t="s">
        <v>829</v>
      </c>
      <c r="C177" s="130" t="s">
        <v>830</v>
      </c>
      <c r="D177" s="129"/>
      <c r="E177" s="191"/>
      <c r="F177" s="197"/>
      <c r="G177" s="195"/>
      <c r="H177" s="196" t="str">
        <f t="shared" si="2"/>
        <v/>
      </c>
    </row>
    <row r="178" spans="1:8" s="151" customFormat="1" ht="30" customHeight="1">
      <c r="A178" s="294"/>
      <c r="B178" s="129" t="s">
        <v>43</v>
      </c>
      <c r="C178" s="130" t="s">
        <v>830</v>
      </c>
      <c r="D178" s="129" t="s">
        <v>802</v>
      </c>
      <c r="E178" s="191" t="s">
        <v>684</v>
      </c>
      <c r="F178" s="178">
        <v>210</v>
      </c>
      <c r="G178" s="195"/>
      <c r="H178" s="196">
        <f t="shared" si="2"/>
        <v>0</v>
      </c>
    </row>
    <row r="179" spans="1:8" s="151" customFormat="1" ht="30" customHeight="1">
      <c r="A179" s="294"/>
      <c r="B179" s="129" t="s">
        <v>45</v>
      </c>
      <c r="C179" s="130" t="s">
        <v>830</v>
      </c>
      <c r="D179" s="129" t="s">
        <v>831</v>
      </c>
      <c r="E179" s="191" t="s">
        <v>684</v>
      </c>
      <c r="F179" s="178">
        <v>210</v>
      </c>
      <c r="G179" s="195"/>
      <c r="H179" s="196">
        <f t="shared" si="2"/>
        <v>0</v>
      </c>
    </row>
    <row r="180" spans="1:8" s="151" customFormat="1" ht="30" customHeight="1">
      <c r="A180" s="294"/>
      <c r="B180" s="129" t="s">
        <v>832</v>
      </c>
      <c r="C180" s="130" t="s">
        <v>833</v>
      </c>
      <c r="D180" s="129"/>
      <c r="E180" s="191"/>
      <c r="F180" s="197"/>
      <c r="G180" s="195"/>
      <c r="H180" s="196" t="str">
        <f t="shared" si="2"/>
        <v/>
      </c>
    </row>
    <row r="181" spans="1:8" s="151" customFormat="1" ht="30" customHeight="1">
      <c r="A181" s="294"/>
      <c r="B181" s="129" t="s">
        <v>43</v>
      </c>
      <c r="C181" s="130" t="s">
        <v>833</v>
      </c>
      <c r="D181" s="129" t="s">
        <v>789</v>
      </c>
      <c r="E181" s="191" t="s">
        <v>684</v>
      </c>
      <c r="F181" s="194">
        <v>1</v>
      </c>
      <c r="G181" s="195"/>
      <c r="H181" s="196">
        <f t="shared" si="2"/>
        <v>0</v>
      </c>
    </row>
    <row r="182" spans="1:8" s="151" customFormat="1" ht="30" customHeight="1">
      <c r="A182" s="294"/>
      <c r="B182" s="129" t="s">
        <v>45</v>
      </c>
      <c r="C182" s="130" t="s">
        <v>833</v>
      </c>
      <c r="D182" s="129" t="s">
        <v>799</v>
      </c>
      <c r="E182" s="191" t="s">
        <v>684</v>
      </c>
      <c r="F182" s="194">
        <v>1</v>
      </c>
      <c r="G182" s="195"/>
      <c r="H182" s="196">
        <f t="shared" si="2"/>
        <v>0</v>
      </c>
    </row>
    <row r="183" spans="1:8" s="151" customFormat="1" ht="30" customHeight="1">
      <c r="A183" s="294"/>
      <c r="B183" s="129" t="s">
        <v>47</v>
      </c>
      <c r="C183" s="130" t="s">
        <v>833</v>
      </c>
      <c r="D183" s="129" t="s">
        <v>788</v>
      </c>
      <c r="E183" s="191" t="s">
        <v>684</v>
      </c>
      <c r="F183" s="194">
        <v>1</v>
      </c>
      <c r="G183" s="195"/>
      <c r="H183" s="196">
        <f t="shared" si="2"/>
        <v>0</v>
      </c>
    </row>
    <row r="184" spans="1:8" s="151" customFormat="1" ht="40.5">
      <c r="A184" s="294"/>
      <c r="B184" s="129" t="s">
        <v>834</v>
      </c>
      <c r="C184" s="130" t="s">
        <v>835</v>
      </c>
      <c r="D184" s="129" t="s">
        <v>836</v>
      </c>
      <c r="E184" s="191" t="s">
        <v>684</v>
      </c>
      <c r="F184" s="194">
        <v>1</v>
      </c>
      <c r="G184" s="195"/>
      <c r="H184" s="196">
        <f t="shared" si="2"/>
        <v>0</v>
      </c>
    </row>
    <row r="185" spans="1:8" s="151" customFormat="1" ht="45" customHeight="1">
      <c r="A185" s="294"/>
      <c r="B185" s="129" t="s">
        <v>837</v>
      </c>
      <c r="C185" s="130" t="s">
        <v>838</v>
      </c>
      <c r="D185" s="129" t="s">
        <v>839</v>
      </c>
      <c r="E185" s="191" t="s">
        <v>684</v>
      </c>
      <c r="F185" s="194">
        <v>1</v>
      </c>
      <c r="G185" s="195"/>
      <c r="H185" s="196">
        <f t="shared" si="2"/>
        <v>0</v>
      </c>
    </row>
    <row r="186" spans="1:8" s="151" customFormat="1" ht="30" customHeight="1">
      <c r="A186" s="294"/>
      <c r="B186" s="129" t="s">
        <v>840</v>
      </c>
      <c r="C186" s="130" t="s">
        <v>841</v>
      </c>
      <c r="D186" s="129"/>
      <c r="E186" s="191"/>
      <c r="F186" s="197"/>
      <c r="G186" s="195"/>
      <c r="H186" s="196" t="str">
        <f t="shared" si="2"/>
        <v/>
      </c>
    </row>
    <row r="187" spans="1:8" s="151" customFormat="1" ht="30" customHeight="1">
      <c r="A187" s="294"/>
      <c r="B187" s="129" t="s">
        <v>43</v>
      </c>
      <c r="C187" s="130" t="s">
        <v>841</v>
      </c>
      <c r="D187" s="129" t="s">
        <v>809</v>
      </c>
      <c r="E187" s="191" t="s">
        <v>684</v>
      </c>
      <c r="F187" s="194">
        <v>1</v>
      </c>
      <c r="G187" s="195"/>
      <c r="H187" s="196">
        <f t="shared" si="2"/>
        <v>0</v>
      </c>
    </row>
    <row r="188" spans="1:8" s="151" customFormat="1" ht="30" customHeight="1">
      <c r="A188" s="294"/>
      <c r="B188" s="129" t="s">
        <v>45</v>
      </c>
      <c r="C188" s="130" t="s">
        <v>841</v>
      </c>
      <c r="D188" s="129" t="s">
        <v>842</v>
      </c>
      <c r="E188" s="191" t="s">
        <v>684</v>
      </c>
      <c r="F188" s="194">
        <v>1</v>
      </c>
      <c r="G188" s="195"/>
      <c r="H188" s="196">
        <f t="shared" si="2"/>
        <v>0</v>
      </c>
    </row>
    <row r="189" spans="1:8" s="151" customFormat="1" ht="30" customHeight="1">
      <c r="A189" s="294"/>
      <c r="B189" s="129" t="s">
        <v>843</v>
      </c>
      <c r="C189" s="130" t="s">
        <v>844</v>
      </c>
      <c r="D189" s="129"/>
      <c r="E189" s="191"/>
      <c r="F189" s="197"/>
      <c r="G189" s="195"/>
      <c r="H189" s="196" t="str">
        <f t="shared" si="2"/>
        <v/>
      </c>
    </row>
    <row r="190" spans="1:8" s="151" customFormat="1" ht="30" customHeight="1">
      <c r="A190" s="294"/>
      <c r="B190" s="129" t="s">
        <v>43</v>
      </c>
      <c r="C190" s="130" t="s">
        <v>844</v>
      </c>
      <c r="D190" s="129" t="s">
        <v>809</v>
      </c>
      <c r="E190" s="191" t="s">
        <v>684</v>
      </c>
      <c r="F190" s="194">
        <v>1</v>
      </c>
      <c r="G190" s="195"/>
      <c r="H190" s="196">
        <f t="shared" si="2"/>
        <v>0</v>
      </c>
    </row>
    <row r="191" spans="1:8" s="151" customFormat="1" ht="30" customHeight="1">
      <c r="A191" s="294"/>
      <c r="B191" s="129" t="s">
        <v>45</v>
      </c>
      <c r="C191" s="130" t="s">
        <v>844</v>
      </c>
      <c r="D191" s="129" t="s">
        <v>842</v>
      </c>
      <c r="E191" s="191" t="s">
        <v>684</v>
      </c>
      <c r="F191" s="194">
        <v>1</v>
      </c>
      <c r="G191" s="195"/>
      <c r="H191" s="196">
        <f t="shared" si="2"/>
        <v>0</v>
      </c>
    </row>
    <row r="192" spans="1:8" s="151" customFormat="1" ht="30" customHeight="1">
      <c r="A192" s="294"/>
      <c r="B192" s="129" t="s">
        <v>845</v>
      </c>
      <c r="C192" s="130" t="s">
        <v>846</v>
      </c>
      <c r="D192" s="129"/>
      <c r="E192" s="191"/>
      <c r="F192" s="197"/>
      <c r="G192" s="195"/>
      <c r="H192" s="196" t="str">
        <f t="shared" si="2"/>
        <v/>
      </c>
    </row>
    <row r="193" spans="1:8" s="151" customFormat="1" ht="30" customHeight="1">
      <c r="A193" s="294"/>
      <c r="B193" s="129" t="s">
        <v>43</v>
      </c>
      <c r="C193" s="130" t="s">
        <v>846</v>
      </c>
      <c r="D193" s="129" t="s">
        <v>809</v>
      </c>
      <c r="E193" s="191" t="s">
        <v>684</v>
      </c>
      <c r="F193" s="194">
        <v>1</v>
      </c>
      <c r="G193" s="195"/>
      <c r="H193" s="196">
        <f t="shared" si="2"/>
        <v>0</v>
      </c>
    </row>
    <row r="194" spans="1:8" s="151" customFormat="1" ht="30" customHeight="1">
      <c r="A194" s="294"/>
      <c r="B194" s="129" t="s">
        <v>45</v>
      </c>
      <c r="C194" s="130" t="s">
        <v>846</v>
      </c>
      <c r="D194" s="129" t="s">
        <v>842</v>
      </c>
      <c r="E194" s="191" t="s">
        <v>684</v>
      </c>
      <c r="F194" s="194">
        <v>1</v>
      </c>
      <c r="G194" s="195"/>
      <c r="H194" s="196">
        <f t="shared" si="2"/>
        <v>0</v>
      </c>
    </row>
    <row r="195" spans="1:8" s="151" customFormat="1" ht="30" customHeight="1">
      <c r="A195" s="294"/>
      <c r="B195" s="129" t="s">
        <v>847</v>
      </c>
      <c r="C195" s="130" t="s">
        <v>848</v>
      </c>
      <c r="D195" s="129"/>
      <c r="E195" s="191"/>
      <c r="F195" s="194"/>
      <c r="G195" s="195"/>
      <c r="H195" s="196" t="str">
        <f t="shared" si="2"/>
        <v/>
      </c>
    </row>
    <row r="196" spans="1:8" s="151" customFormat="1" ht="30" customHeight="1">
      <c r="A196" s="294"/>
      <c r="B196" s="129" t="s">
        <v>43</v>
      </c>
      <c r="C196" s="130" t="s">
        <v>848</v>
      </c>
      <c r="D196" s="129" t="s">
        <v>736</v>
      </c>
      <c r="E196" s="191" t="s">
        <v>684</v>
      </c>
      <c r="F196" s="194">
        <v>1</v>
      </c>
      <c r="G196" s="195"/>
      <c r="H196" s="196">
        <f t="shared" si="2"/>
        <v>0</v>
      </c>
    </row>
    <row r="197" spans="1:8" s="151" customFormat="1" ht="30" customHeight="1">
      <c r="A197" s="294"/>
      <c r="B197" s="129" t="s">
        <v>45</v>
      </c>
      <c r="C197" s="130" t="s">
        <v>848</v>
      </c>
      <c r="D197" s="129" t="s">
        <v>737</v>
      </c>
      <c r="E197" s="191" t="s">
        <v>684</v>
      </c>
      <c r="F197" s="194">
        <v>1</v>
      </c>
      <c r="G197" s="195"/>
      <c r="H197" s="196">
        <f t="shared" ref="H197:H260" si="3">IF(F197="","",ROUND(F197*G197,0))</f>
        <v>0</v>
      </c>
    </row>
    <row r="198" spans="1:8" s="151" customFormat="1" ht="30" customHeight="1">
      <c r="A198" s="294"/>
      <c r="B198" s="129" t="s">
        <v>849</v>
      </c>
      <c r="C198" s="130" t="s">
        <v>850</v>
      </c>
      <c r="D198" s="129"/>
      <c r="E198" s="191"/>
      <c r="F198" s="197"/>
      <c r="G198" s="195"/>
      <c r="H198" s="196" t="str">
        <f t="shared" si="3"/>
        <v/>
      </c>
    </row>
    <row r="199" spans="1:8" s="151" customFormat="1" ht="40.5">
      <c r="A199" s="294"/>
      <c r="B199" s="129" t="s">
        <v>43</v>
      </c>
      <c r="C199" s="130" t="s">
        <v>850</v>
      </c>
      <c r="D199" s="129" t="s">
        <v>851</v>
      </c>
      <c r="E199" s="191" t="s">
        <v>684</v>
      </c>
      <c r="F199" s="194">
        <v>1</v>
      </c>
      <c r="G199" s="195"/>
      <c r="H199" s="196">
        <f t="shared" si="3"/>
        <v>0</v>
      </c>
    </row>
    <row r="200" spans="1:8" s="151" customFormat="1" ht="40.5">
      <c r="A200" s="294"/>
      <c r="B200" s="129" t="s">
        <v>45</v>
      </c>
      <c r="C200" s="130" t="s">
        <v>850</v>
      </c>
      <c r="D200" s="129" t="s">
        <v>852</v>
      </c>
      <c r="E200" s="191" t="s">
        <v>684</v>
      </c>
      <c r="F200" s="194">
        <v>1</v>
      </c>
      <c r="G200" s="195"/>
      <c r="H200" s="196">
        <f t="shared" si="3"/>
        <v>0</v>
      </c>
    </row>
    <row r="201" spans="1:8" s="151" customFormat="1" ht="30" customHeight="1">
      <c r="A201" s="294"/>
      <c r="B201" s="129" t="s">
        <v>853</v>
      </c>
      <c r="C201" s="130" t="s">
        <v>854</v>
      </c>
      <c r="D201" s="129" t="s">
        <v>855</v>
      </c>
      <c r="E201" s="191" t="s">
        <v>684</v>
      </c>
      <c r="F201" s="194">
        <v>1</v>
      </c>
      <c r="G201" s="195"/>
      <c r="H201" s="196">
        <f t="shared" si="3"/>
        <v>0</v>
      </c>
    </row>
    <row r="202" spans="1:8" s="151" customFormat="1" ht="30" customHeight="1">
      <c r="A202" s="294"/>
      <c r="B202" s="129" t="s">
        <v>856</v>
      </c>
      <c r="C202" s="130" t="s">
        <v>857</v>
      </c>
      <c r="D202" s="129"/>
      <c r="E202" s="191"/>
      <c r="F202" s="194"/>
      <c r="G202" s="195"/>
      <c r="H202" s="196" t="str">
        <f t="shared" si="3"/>
        <v/>
      </c>
    </row>
    <row r="203" spans="1:8" s="151" customFormat="1" ht="30" customHeight="1">
      <c r="A203" s="294"/>
      <c r="B203" s="129" t="s">
        <v>43</v>
      </c>
      <c r="C203" s="130" t="s">
        <v>857</v>
      </c>
      <c r="D203" s="129" t="s">
        <v>858</v>
      </c>
      <c r="E203" s="191" t="s">
        <v>31</v>
      </c>
      <c r="F203" s="198">
        <v>1</v>
      </c>
      <c r="G203" s="195"/>
      <c r="H203" s="196">
        <f t="shared" si="3"/>
        <v>0</v>
      </c>
    </row>
    <row r="204" spans="1:8" s="151" customFormat="1" ht="30" customHeight="1">
      <c r="A204" s="294"/>
      <c r="B204" s="129" t="s">
        <v>45</v>
      </c>
      <c r="C204" s="130" t="s">
        <v>857</v>
      </c>
      <c r="D204" s="129" t="s">
        <v>859</v>
      </c>
      <c r="E204" s="191" t="s">
        <v>31</v>
      </c>
      <c r="F204" s="198">
        <v>1</v>
      </c>
      <c r="G204" s="195"/>
      <c r="H204" s="196">
        <f t="shared" si="3"/>
        <v>0</v>
      </c>
    </row>
    <row r="205" spans="1:8" s="151" customFormat="1" ht="30" customHeight="1">
      <c r="A205" s="294"/>
      <c r="B205" s="129" t="s">
        <v>47</v>
      </c>
      <c r="C205" s="130" t="s">
        <v>857</v>
      </c>
      <c r="D205" s="129" t="s">
        <v>860</v>
      </c>
      <c r="E205" s="191" t="s">
        <v>31</v>
      </c>
      <c r="F205" s="198">
        <v>1</v>
      </c>
      <c r="G205" s="195"/>
      <c r="H205" s="196">
        <f t="shared" si="3"/>
        <v>0</v>
      </c>
    </row>
    <row r="206" spans="1:8" s="151" customFormat="1" ht="30" customHeight="1">
      <c r="A206" s="294"/>
      <c r="B206" s="129" t="s">
        <v>861</v>
      </c>
      <c r="C206" s="130" t="s">
        <v>862</v>
      </c>
      <c r="D206" s="129"/>
      <c r="E206" s="191"/>
      <c r="F206" s="197"/>
      <c r="G206" s="195"/>
      <c r="H206" s="196" t="str">
        <f t="shared" si="3"/>
        <v/>
      </c>
    </row>
    <row r="207" spans="1:8" s="151" customFormat="1" ht="30" customHeight="1">
      <c r="A207" s="294"/>
      <c r="B207" s="129" t="s">
        <v>43</v>
      </c>
      <c r="C207" s="130" t="s">
        <v>862</v>
      </c>
      <c r="D207" s="129" t="s">
        <v>863</v>
      </c>
      <c r="E207" s="191" t="s">
        <v>684</v>
      </c>
      <c r="F207" s="194">
        <v>1</v>
      </c>
      <c r="G207" s="195"/>
      <c r="H207" s="196">
        <f t="shared" si="3"/>
        <v>0</v>
      </c>
    </row>
    <row r="208" spans="1:8" s="151" customFormat="1" ht="30" customHeight="1">
      <c r="A208" s="294"/>
      <c r="B208" s="129" t="s">
        <v>45</v>
      </c>
      <c r="C208" s="130" t="s">
        <v>862</v>
      </c>
      <c r="D208" s="129" t="s">
        <v>789</v>
      </c>
      <c r="E208" s="191" t="s">
        <v>684</v>
      </c>
      <c r="F208" s="194">
        <v>1</v>
      </c>
      <c r="G208" s="195"/>
      <c r="H208" s="196">
        <f t="shared" si="3"/>
        <v>0</v>
      </c>
    </row>
    <row r="209" spans="1:8" s="151" customFormat="1" ht="30" customHeight="1">
      <c r="A209" s="294"/>
      <c r="B209" s="129" t="s">
        <v>864</v>
      </c>
      <c r="C209" s="130" t="s">
        <v>865</v>
      </c>
      <c r="D209" s="129"/>
      <c r="E209" s="191"/>
      <c r="F209" s="197"/>
      <c r="G209" s="195"/>
      <c r="H209" s="196" t="str">
        <f t="shared" si="3"/>
        <v/>
      </c>
    </row>
    <row r="210" spans="1:8" s="151" customFormat="1" ht="30" customHeight="1">
      <c r="A210" s="294"/>
      <c r="B210" s="129" t="s">
        <v>43</v>
      </c>
      <c r="C210" s="130" t="s">
        <v>865</v>
      </c>
      <c r="D210" s="129" t="s">
        <v>866</v>
      </c>
      <c r="E210" s="191" t="s">
        <v>684</v>
      </c>
      <c r="F210" s="194">
        <v>1</v>
      </c>
      <c r="G210" s="195"/>
      <c r="H210" s="196">
        <f t="shared" si="3"/>
        <v>0</v>
      </c>
    </row>
    <row r="211" spans="1:8" s="151" customFormat="1" ht="30" customHeight="1">
      <c r="A211" s="294"/>
      <c r="B211" s="129" t="s">
        <v>45</v>
      </c>
      <c r="C211" s="130" t="s">
        <v>865</v>
      </c>
      <c r="D211" s="129" t="s">
        <v>736</v>
      </c>
      <c r="E211" s="191" t="s">
        <v>684</v>
      </c>
      <c r="F211" s="194">
        <v>1</v>
      </c>
      <c r="G211" s="195"/>
      <c r="H211" s="196">
        <f t="shared" si="3"/>
        <v>0</v>
      </c>
    </row>
    <row r="212" spans="1:8" s="151" customFormat="1" ht="30" customHeight="1">
      <c r="A212" s="294"/>
      <c r="B212" s="129" t="s">
        <v>47</v>
      </c>
      <c r="C212" s="130" t="s">
        <v>865</v>
      </c>
      <c r="D212" s="129" t="s">
        <v>737</v>
      </c>
      <c r="E212" s="191" t="s">
        <v>684</v>
      </c>
      <c r="F212" s="194">
        <v>1</v>
      </c>
      <c r="G212" s="195"/>
      <c r="H212" s="196">
        <f t="shared" si="3"/>
        <v>0</v>
      </c>
    </row>
    <row r="213" spans="1:8" s="151" customFormat="1" ht="30" customHeight="1">
      <c r="A213" s="294"/>
      <c r="B213" s="129" t="s">
        <v>867</v>
      </c>
      <c r="C213" s="130" t="s">
        <v>838</v>
      </c>
      <c r="D213" s="129"/>
      <c r="E213" s="191"/>
      <c r="F213" s="194"/>
      <c r="G213" s="195"/>
      <c r="H213" s="196" t="str">
        <f t="shared" si="3"/>
        <v/>
      </c>
    </row>
    <row r="214" spans="1:8" s="151" customFormat="1" ht="30" customHeight="1">
      <c r="A214" s="294"/>
      <c r="B214" s="129" t="s">
        <v>43</v>
      </c>
      <c r="C214" s="130" t="s">
        <v>838</v>
      </c>
      <c r="D214" s="129" t="s">
        <v>868</v>
      </c>
      <c r="E214" s="191" t="s">
        <v>684</v>
      </c>
      <c r="F214" s="194">
        <v>1</v>
      </c>
      <c r="G214" s="195"/>
      <c r="H214" s="196">
        <f t="shared" si="3"/>
        <v>0</v>
      </c>
    </row>
    <row r="215" spans="1:8" s="151" customFormat="1" ht="30" customHeight="1">
      <c r="A215" s="294"/>
      <c r="B215" s="129" t="s">
        <v>45</v>
      </c>
      <c r="C215" s="130" t="s">
        <v>838</v>
      </c>
      <c r="D215" s="129" t="s">
        <v>866</v>
      </c>
      <c r="E215" s="191" t="s">
        <v>684</v>
      </c>
      <c r="F215" s="194">
        <v>1</v>
      </c>
      <c r="G215" s="195"/>
      <c r="H215" s="196">
        <f t="shared" si="3"/>
        <v>0</v>
      </c>
    </row>
    <row r="216" spans="1:8" s="151" customFormat="1" ht="30" customHeight="1">
      <c r="A216" s="293" t="s">
        <v>869</v>
      </c>
      <c r="B216" s="129" t="s">
        <v>870</v>
      </c>
      <c r="C216" s="130" t="s">
        <v>871</v>
      </c>
      <c r="D216" s="129" t="s">
        <v>802</v>
      </c>
      <c r="E216" s="191" t="s">
        <v>684</v>
      </c>
      <c r="F216" s="194">
        <v>1</v>
      </c>
      <c r="G216" s="177"/>
      <c r="H216" s="196">
        <f t="shared" si="3"/>
        <v>0</v>
      </c>
    </row>
    <row r="217" spans="1:8" s="151" customFormat="1" ht="30" customHeight="1">
      <c r="A217" s="295"/>
      <c r="B217" s="129" t="s">
        <v>872</v>
      </c>
      <c r="C217" s="130" t="s">
        <v>873</v>
      </c>
      <c r="D217" s="129" t="s">
        <v>802</v>
      </c>
      <c r="E217" s="191" t="s">
        <v>684</v>
      </c>
      <c r="F217" s="194">
        <v>1</v>
      </c>
      <c r="G217" s="177"/>
      <c r="H217" s="196">
        <f t="shared" si="3"/>
        <v>0</v>
      </c>
    </row>
    <row r="218" spans="1:8" s="151" customFormat="1" ht="30" customHeight="1">
      <c r="A218" s="293" t="s">
        <v>689</v>
      </c>
      <c r="B218" s="129" t="s">
        <v>874</v>
      </c>
      <c r="C218" s="130" t="s">
        <v>875</v>
      </c>
      <c r="D218" s="129" t="s">
        <v>876</v>
      </c>
      <c r="E218" s="191" t="s">
        <v>31</v>
      </c>
      <c r="F218" s="198">
        <v>1</v>
      </c>
      <c r="G218" s="195"/>
      <c r="H218" s="196">
        <f t="shared" si="3"/>
        <v>0</v>
      </c>
    </row>
    <row r="219" spans="1:8" s="151" customFormat="1" ht="30" customHeight="1">
      <c r="A219" s="294"/>
      <c r="B219" s="129" t="s">
        <v>877</v>
      </c>
      <c r="C219" s="130" t="s">
        <v>878</v>
      </c>
      <c r="D219" s="129" t="s">
        <v>876</v>
      </c>
      <c r="E219" s="191" t="s">
        <v>31</v>
      </c>
      <c r="F219" s="198">
        <v>1</v>
      </c>
      <c r="G219" s="195"/>
      <c r="H219" s="196">
        <f t="shared" si="3"/>
        <v>0</v>
      </c>
    </row>
    <row r="220" spans="1:8" s="151" customFormat="1" ht="30" customHeight="1">
      <c r="A220" s="294"/>
      <c r="B220" s="129" t="s">
        <v>879</v>
      </c>
      <c r="C220" s="130" t="s">
        <v>880</v>
      </c>
      <c r="D220" s="129" t="s">
        <v>876</v>
      </c>
      <c r="E220" s="191" t="s">
        <v>31</v>
      </c>
      <c r="F220" s="198">
        <v>1</v>
      </c>
      <c r="G220" s="195"/>
      <c r="H220" s="196">
        <f t="shared" si="3"/>
        <v>0</v>
      </c>
    </row>
    <row r="221" spans="1:8" s="151" customFormat="1" ht="30" customHeight="1">
      <c r="A221" s="294"/>
      <c r="B221" s="129" t="s">
        <v>881</v>
      </c>
      <c r="C221" s="130" t="s">
        <v>882</v>
      </c>
      <c r="D221" s="129" t="s">
        <v>876</v>
      </c>
      <c r="E221" s="191" t="s">
        <v>31</v>
      </c>
      <c r="F221" s="198">
        <v>1</v>
      </c>
      <c r="G221" s="195"/>
      <c r="H221" s="196">
        <f t="shared" si="3"/>
        <v>0</v>
      </c>
    </row>
    <row r="222" spans="1:8" s="151" customFormat="1" ht="30" customHeight="1">
      <c r="A222" s="294"/>
      <c r="B222" s="129" t="s">
        <v>883</v>
      </c>
      <c r="C222" s="130" t="s">
        <v>884</v>
      </c>
      <c r="D222" s="129" t="s">
        <v>876</v>
      </c>
      <c r="E222" s="191" t="s">
        <v>31</v>
      </c>
      <c r="F222" s="198">
        <v>1</v>
      </c>
      <c r="G222" s="195"/>
      <c r="H222" s="196">
        <f t="shared" si="3"/>
        <v>0</v>
      </c>
    </row>
    <row r="223" spans="1:8" s="151" customFormat="1" ht="30" customHeight="1">
      <c r="A223" s="294"/>
      <c r="B223" s="129" t="s">
        <v>885</v>
      </c>
      <c r="C223" s="130" t="s">
        <v>886</v>
      </c>
      <c r="D223" s="129" t="s">
        <v>887</v>
      </c>
      <c r="E223" s="191" t="s">
        <v>31</v>
      </c>
      <c r="F223" s="178">
        <v>21.03</v>
      </c>
      <c r="G223" s="195"/>
      <c r="H223" s="196">
        <f t="shared" si="3"/>
        <v>0</v>
      </c>
    </row>
    <row r="224" spans="1:8" s="151" customFormat="1" ht="30" customHeight="1">
      <c r="A224" s="294"/>
      <c r="B224" s="129" t="s">
        <v>888</v>
      </c>
      <c r="C224" s="130" t="s">
        <v>889</v>
      </c>
      <c r="D224" s="129"/>
      <c r="E224" s="191" t="s">
        <v>31</v>
      </c>
      <c r="F224" s="198">
        <v>1</v>
      </c>
      <c r="G224" s="195"/>
      <c r="H224" s="196">
        <f t="shared" si="3"/>
        <v>0</v>
      </c>
    </row>
    <row r="225" spans="1:8" s="151" customFormat="1" ht="30" customHeight="1">
      <c r="A225" s="294"/>
      <c r="B225" s="129" t="s">
        <v>890</v>
      </c>
      <c r="C225" s="130" t="s">
        <v>891</v>
      </c>
      <c r="D225" s="129" t="s">
        <v>802</v>
      </c>
      <c r="E225" s="191" t="s">
        <v>31</v>
      </c>
      <c r="F225" s="198">
        <v>1</v>
      </c>
      <c r="G225" s="195"/>
      <c r="H225" s="196">
        <f t="shared" si="3"/>
        <v>0</v>
      </c>
    </row>
    <row r="226" spans="1:8" s="151" customFormat="1" ht="30" customHeight="1">
      <c r="A226" s="294"/>
      <c r="B226" s="129" t="s">
        <v>892</v>
      </c>
      <c r="C226" s="130" t="s">
        <v>893</v>
      </c>
      <c r="D226" s="129" t="s">
        <v>802</v>
      </c>
      <c r="E226" s="191" t="s">
        <v>31</v>
      </c>
      <c r="F226" s="198">
        <v>1</v>
      </c>
      <c r="G226" s="195"/>
      <c r="H226" s="196">
        <f t="shared" si="3"/>
        <v>0</v>
      </c>
    </row>
    <row r="227" spans="1:8" s="151" customFormat="1" ht="30" customHeight="1">
      <c r="A227" s="294"/>
      <c r="B227" s="129" t="s">
        <v>894</v>
      </c>
      <c r="C227" s="130" t="s">
        <v>895</v>
      </c>
      <c r="D227" s="129" t="s">
        <v>802</v>
      </c>
      <c r="E227" s="191" t="s">
        <v>31</v>
      </c>
      <c r="F227" s="198">
        <v>1</v>
      </c>
      <c r="G227" s="195"/>
      <c r="H227" s="196">
        <f t="shared" si="3"/>
        <v>0</v>
      </c>
    </row>
    <row r="228" spans="1:8" s="151" customFormat="1" ht="30" customHeight="1">
      <c r="A228" s="294"/>
      <c r="B228" s="129" t="s">
        <v>896</v>
      </c>
      <c r="C228" s="130" t="s">
        <v>897</v>
      </c>
      <c r="D228" s="129" t="s">
        <v>802</v>
      </c>
      <c r="E228" s="191" t="s">
        <v>684</v>
      </c>
      <c r="F228" s="194">
        <v>1</v>
      </c>
      <c r="G228" s="195"/>
      <c r="H228" s="196">
        <f t="shared" si="3"/>
        <v>0</v>
      </c>
    </row>
    <row r="229" spans="1:8" s="151" customFormat="1" ht="30" customHeight="1">
      <c r="A229" s="294"/>
      <c r="B229" s="129" t="s">
        <v>867</v>
      </c>
      <c r="C229" s="130" t="s">
        <v>898</v>
      </c>
      <c r="D229" s="129" t="s">
        <v>899</v>
      </c>
      <c r="E229" s="191" t="s">
        <v>31</v>
      </c>
      <c r="F229" s="198">
        <v>1</v>
      </c>
      <c r="G229" s="195"/>
      <c r="H229" s="196">
        <f t="shared" si="3"/>
        <v>0</v>
      </c>
    </row>
    <row r="230" spans="1:8" s="151" customFormat="1" ht="30" customHeight="1">
      <c r="A230" s="294"/>
      <c r="B230" s="129" t="s">
        <v>900</v>
      </c>
      <c r="C230" s="130" t="s">
        <v>901</v>
      </c>
      <c r="D230" s="129" t="s">
        <v>899</v>
      </c>
      <c r="E230" s="191" t="s">
        <v>31</v>
      </c>
      <c r="F230" s="198">
        <v>1</v>
      </c>
      <c r="G230" s="195"/>
      <c r="H230" s="196">
        <f t="shared" si="3"/>
        <v>0</v>
      </c>
    </row>
    <row r="231" spans="1:8" s="151" customFormat="1" ht="30" customHeight="1">
      <c r="A231" s="294"/>
      <c r="B231" s="129" t="s">
        <v>902</v>
      </c>
      <c r="C231" s="130" t="s">
        <v>903</v>
      </c>
      <c r="D231" s="129"/>
      <c r="E231" s="191"/>
      <c r="F231" s="194"/>
      <c r="G231" s="195"/>
      <c r="H231" s="196" t="str">
        <f t="shared" si="3"/>
        <v/>
      </c>
    </row>
    <row r="232" spans="1:8" s="151" customFormat="1" ht="30" customHeight="1">
      <c r="A232" s="294"/>
      <c r="B232" s="129" t="s">
        <v>43</v>
      </c>
      <c r="C232" s="130" t="s">
        <v>903</v>
      </c>
      <c r="D232" s="129" t="s">
        <v>802</v>
      </c>
      <c r="E232" s="191" t="s">
        <v>684</v>
      </c>
      <c r="F232" s="194">
        <v>1</v>
      </c>
      <c r="G232" s="195"/>
      <c r="H232" s="196">
        <f t="shared" si="3"/>
        <v>0</v>
      </c>
    </row>
    <row r="233" spans="1:8" s="151" customFormat="1" ht="30" customHeight="1">
      <c r="A233" s="294"/>
      <c r="B233" s="129" t="s">
        <v>45</v>
      </c>
      <c r="C233" s="130" t="s">
        <v>903</v>
      </c>
      <c r="D233" s="129" t="s">
        <v>904</v>
      </c>
      <c r="E233" s="191" t="s">
        <v>684</v>
      </c>
      <c r="F233" s="194">
        <v>1</v>
      </c>
      <c r="G233" s="195"/>
      <c r="H233" s="196">
        <f t="shared" si="3"/>
        <v>0</v>
      </c>
    </row>
    <row r="234" spans="1:8" s="151" customFormat="1" ht="30" customHeight="1">
      <c r="A234" s="294"/>
      <c r="B234" s="129" t="s">
        <v>47</v>
      </c>
      <c r="C234" s="130" t="s">
        <v>903</v>
      </c>
      <c r="D234" s="129" t="s">
        <v>831</v>
      </c>
      <c r="E234" s="191" t="s">
        <v>684</v>
      </c>
      <c r="F234" s="194">
        <v>1</v>
      </c>
      <c r="G234" s="195"/>
      <c r="H234" s="196">
        <f t="shared" si="3"/>
        <v>0</v>
      </c>
    </row>
    <row r="235" spans="1:8" s="151" customFormat="1" ht="30" customHeight="1">
      <c r="A235" s="294"/>
      <c r="B235" s="129" t="s">
        <v>905</v>
      </c>
      <c r="C235" s="130" t="s">
        <v>906</v>
      </c>
      <c r="D235" s="129"/>
      <c r="E235" s="191"/>
      <c r="F235" s="194"/>
      <c r="G235" s="195"/>
      <c r="H235" s="196" t="str">
        <f t="shared" si="3"/>
        <v/>
      </c>
    </row>
    <row r="236" spans="1:8" s="151" customFormat="1" ht="30" customHeight="1">
      <c r="A236" s="294"/>
      <c r="B236" s="129" t="s">
        <v>43</v>
      </c>
      <c r="C236" s="130" t="s">
        <v>906</v>
      </c>
      <c r="D236" s="129" t="s">
        <v>802</v>
      </c>
      <c r="E236" s="191" t="s">
        <v>684</v>
      </c>
      <c r="F236" s="194">
        <v>1</v>
      </c>
      <c r="G236" s="195"/>
      <c r="H236" s="196">
        <f t="shared" si="3"/>
        <v>0</v>
      </c>
    </row>
    <row r="237" spans="1:8" s="151" customFormat="1" ht="30" customHeight="1">
      <c r="A237" s="294"/>
      <c r="B237" s="129" t="s">
        <v>45</v>
      </c>
      <c r="C237" s="130" t="s">
        <v>906</v>
      </c>
      <c r="D237" s="129" t="s">
        <v>907</v>
      </c>
      <c r="E237" s="191" t="s">
        <v>684</v>
      </c>
      <c r="F237" s="194">
        <v>1</v>
      </c>
      <c r="G237" s="195"/>
      <c r="H237" s="196">
        <f t="shared" si="3"/>
        <v>0</v>
      </c>
    </row>
    <row r="238" spans="1:8" s="151" customFormat="1" ht="30" customHeight="1">
      <c r="A238" s="293" t="s">
        <v>908</v>
      </c>
      <c r="B238" s="129" t="s">
        <v>909</v>
      </c>
      <c r="C238" s="130" t="s">
        <v>910</v>
      </c>
      <c r="D238" s="129"/>
      <c r="E238" s="191" t="s">
        <v>31</v>
      </c>
      <c r="F238" s="198">
        <v>1</v>
      </c>
      <c r="G238" s="195"/>
      <c r="H238" s="196">
        <f t="shared" si="3"/>
        <v>0</v>
      </c>
    </row>
    <row r="239" spans="1:8" s="151" customFormat="1" ht="30" customHeight="1">
      <c r="A239" s="294"/>
      <c r="B239" s="129" t="s">
        <v>911</v>
      </c>
      <c r="C239" s="130" t="s">
        <v>912</v>
      </c>
      <c r="D239" s="129"/>
      <c r="E239" s="191" t="s">
        <v>112</v>
      </c>
      <c r="F239" s="198">
        <v>1</v>
      </c>
      <c r="G239" s="195"/>
      <c r="H239" s="196">
        <f t="shared" si="3"/>
        <v>0</v>
      </c>
    </row>
    <row r="240" spans="1:8" s="151" customFormat="1" ht="30" customHeight="1">
      <c r="A240" s="294"/>
      <c r="B240" s="129" t="s">
        <v>913</v>
      </c>
      <c r="C240" s="130" t="s">
        <v>914</v>
      </c>
      <c r="D240" s="129"/>
      <c r="E240" s="191" t="s">
        <v>112</v>
      </c>
      <c r="F240" s="178">
        <v>210.25</v>
      </c>
      <c r="G240" s="195"/>
      <c r="H240" s="196">
        <f t="shared" si="3"/>
        <v>0</v>
      </c>
    </row>
    <row r="241" spans="1:8" s="151" customFormat="1" ht="30" customHeight="1">
      <c r="A241" s="295"/>
      <c r="B241" s="129" t="s">
        <v>915</v>
      </c>
      <c r="C241" s="130" t="s">
        <v>916</v>
      </c>
      <c r="D241" s="129"/>
      <c r="E241" s="191" t="s">
        <v>112</v>
      </c>
      <c r="F241" s="198">
        <v>1</v>
      </c>
      <c r="G241" s="195"/>
      <c r="H241" s="196">
        <f t="shared" si="3"/>
        <v>0</v>
      </c>
    </row>
    <row r="242" spans="1:8" s="151" customFormat="1" ht="60" customHeight="1">
      <c r="A242" s="294"/>
      <c r="B242" s="129" t="s">
        <v>917</v>
      </c>
      <c r="C242" s="130" t="s">
        <v>918</v>
      </c>
      <c r="D242" s="129" t="s">
        <v>919</v>
      </c>
      <c r="E242" s="191" t="s">
        <v>920</v>
      </c>
      <c r="F242" s="178">
        <v>210</v>
      </c>
      <c r="G242" s="195"/>
      <c r="H242" s="196">
        <f t="shared" si="3"/>
        <v>0</v>
      </c>
    </row>
    <row r="243" spans="1:8" s="151" customFormat="1" ht="30" customHeight="1">
      <c r="A243" s="294"/>
      <c r="B243" s="129" t="s">
        <v>921</v>
      </c>
      <c r="C243" s="130" t="s">
        <v>922</v>
      </c>
      <c r="D243" s="129"/>
      <c r="E243" s="191"/>
      <c r="F243" s="197"/>
      <c r="G243" s="195"/>
      <c r="H243" s="196" t="str">
        <f t="shared" si="3"/>
        <v/>
      </c>
    </row>
    <row r="244" spans="1:8" s="151" customFormat="1" ht="30" customHeight="1">
      <c r="A244" s="294"/>
      <c r="B244" s="129" t="s">
        <v>43</v>
      </c>
      <c r="C244" s="130" t="s">
        <v>922</v>
      </c>
      <c r="D244" s="129" t="s">
        <v>923</v>
      </c>
      <c r="E244" s="191" t="s">
        <v>684</v>
      </c>
      <c r="F244" s="178">
        <v>1051</v>
      </c>
      <c r="G244" s="195"/>
      <c r="H244" s="196">
        <f t="shared" si="3"/>
        <v>0</v>
      </c>
    </row>
    <row r="245" spans="1:8" s="151" customFormat="1" ht="30" customHeight="1">
      <c r="A245" s="294"/>
      <c r="B245" s="129" t="s">
        <v>45</v>
      </c>
      <c r="C245" s="130" t="s">
        <v>922</v>
      </c>
      <c r="D245" s="129" t="s">
        <v>924</v>
      </c>
      <c r="E245" s="191" t="s">
        <v>684</v>
      </c>
      <c r="F245" s="178">
        <v>1051</v>
      </c>
      <c r="G245" s="195"/>
      <c r="H245" s="196">
        <f t="shared" si="3"/>
        <v>0</v>
      </c>
    </row>
    <row r="246" spans="1:8" s="151" customFormat="1" ht="30" customHeight="1">
      <c r="A246" s="294"/>
      <c r="B246" s="129" t="s">
        <v>47</v>
      </c>
      <c r="C246" s="130" t="s">
        <v>922</v>
      </c>
      <c r="D246" s="129" t="s">
        <v>925</v>
      </c>
      <c r="E246" s="191" t="s">
        <v>684</v>
      </c>
      <c r="F246" s="178">
        <v>1051</v>
      </c>
      <c r="G246" s="195"/>
      <c r="H246" s="196">
        <f t="shared" si="3"/>
        <v>0</v>
      </c>
    </row>
    <row r="247" spans="1:8" s="151" customFormat="1" ht="30" customHeight="1">
      <c r="A247" s="294"/>
      <c r="B247" s="129" t="s">
        <v>54</v>
      </c>
      <c r="C247" s="130" t="s">
        <v>922</v>
      </c>
      <c r="D247" s="129" t="s">
        <v>926</v>
      </c>
      <c r="E247" s="191" t="s">
        <v>684</v>
      </c>
      <c r="F247" s="194">
        <v>1</v>
      </c>
      <c r="G247" s="195"/>
      <c r="H247" s="196">
        <f t="shared" si="3"/>
        <v>0</v>
      </c>
    </row>
    <row r="248" spans="1:8" s="151" customFormat="1" ht="30" customHeight="1">
      <c r="A248" s="294"/>
      <c r="B248" s="129" t="s">
        <v>927</v>
      </c>
      <c r="C248" s="130" t="s">
        <v>928</v>
      </c>
      <c r="D248" s="129"/>
      <c r="E248" s="191"/>
      <c r="F248" s="197"/>
      <c r="G248" s="195"/>
      <c r="H248" s="196" t="str">
        <f t="shared" si="3"/>
        <v/>
      </c>
    </row>
    <row r="249" spans="1:8" s="151" customFormat="1" ht="60" customHeight="1">
      <c r="A249" s="294"/>
      <c r="B249" s="129" t="s">
        <v>43</v>
      </c>
      <c r="C249" s="130" t="s">
        <v>928</v>
      </c>
      <c r="D249" s="129" t="s">
        <v>929</v>
      </c>
      <c r="E249" s="191" t="s">
        <v>684</v>
      </c>
      <c r="F249" s="178">
        <v>210</v>
      </c>
      <c r="G249" s="195"/>
      <c r="H249" s="196">
        <f t="shared" si="3"/>
        <v>0</v>
      </c>
    </row>
    <row r="250" spans="1:8" s="151" customFormat="1" ht="60" customHeight="1">
      <c r="A250" s="294"/>
      <c r="B250" s="129" t="s">
        <v>45</v>
      </c>
      <c r="C250" s="130" t="s">
        <v>928</v>
      </c>
      <c r="D250" s="129" t="s">
        <v>930</v>
      </c>
      <c r="E250" s="191" t="s">
        <v>684</v>
      </c>
      <c r="F250" s="178">
        <v>210</v>
      </c>
      <c r="G250" s="195"/>
      <c r="H250" s="196">
        <f t="shared" si="3"/>
        <v>0</v>
      </c>
    </row>
    <row r="251" spans="1:8" s="151" customFormat="1" ht="60" customHeight="1">
      <c r="A251" s="294"/>
      <c r="B251" s="129" t="s">
        <v>47</v>
      </c>
      <c r="C251" s="130" t="s">
        <v>928</v>
      </c>
      <c r="D251" s="129" t="s">
        <v>931</v>
      </c>
      <c r="E251" s="191" t="s">
        <v>684</v>
      </c>
      <c r="F251" s="178">
        <v>631</v>
      </c>
      <c r="G251" s="195"/>
      <c r="H251" s="196">
        <f t="shared" si="3"/>
        <v>0</v>
      </c>
    </row>
    <row r="252" spans="1:8" s="151" customFormat="1" ht="45" customHeight="1">
      <c r="A252" s="294"/>
      <c r="B252" s="129" t="s">
        <v>54</v>
      </c>
      <c r="C252" s="130" t="s">
        <v>928</v>
      </c>
      <c r="D252" s="129" t="s">
        <v>932</v>
      </c>
      <c r="E252" s="191" t="s">
        <v>684</v>
      </c>
      <c r="F252" s="178">
        <v>44</v>
      </c>
      <c r="G252" s="195"/>
      <c r="H252" s="196">
        <f t="shared" si="3"/>
        <v>0</v>
      </c>
    </row>
    <row r="253" spans="1:8" s="151" customFormat="1" ht="45" customHeight="1">
      <c r="A253" s="294"/>
      <c r="B253" s="129" t="s">
        <v>140</v>
      </c>
      <c r="C253" s="130" t="s">
        <v>928</v>
      </c>
      <c r="D253" s="129" t="s">
        <v>933</v>
      </c>
      <c r="E253" s="191" t="s">
        <v>684</v>
      </c>
      <c r="F253" s="178">
        <v>44</v>
      </c>
      <c r="G253" s="195"/>
      <c r="H253" s="196">
        <f t="shared" si="3"/>
        <v>0</v>
      </c>
    </row>
    <row r="254" spans="1:8" s="151" customFormat="1" ht="30" customHeight="1">
      <c r="A254" s="294"/>
      <c r="B254" s="129" t="s">
        <v>934</v>
      </c>
      <c r="C254" s="130" t="s">
        <v>935</v>
      </c>
      <c r="D254" s="129"/>
      <c r="E254" s="191"/>
      <c r="F254" s="197"/>
      <c r="G254" s="195"/>
      <c r="H254" s="196" t="str">
        <f t="shared" si="3"/>
        <v/>
      </c>
    </row>
    <row r="255" spans="1:8" s="151" customFormat="1" ht="75" customHeight="1">
      <c r="A255" s="294"/>
      <c r="B255" s="129" t="s">
        <v>43</v>
      </c>
      <c r="C255" s="130" t="s">
        <v>935</v>
      </c>
      <c r="D255" s="129" t="s">
        <v>936</v>
      </c>
      <c r="E255" s="191" t="s">
        <v>684</v>
      </c>
      <c r="F255" s="178">
        <v>1472</v>
      </c>
      <c r="G255" s="195"/>
      <c r="H255" s="196">
        <f t="shared" si="3"/>
        <v>0</v>
      </c>
    </row>
    <row r="256" spans="1:8" s="151" customFormat="1" ht="75" customHeight="1">
      <c r="A256" s="294"/>
      <c r="B256" s="129" t="s">
        <v>45</v>
      </c>
      <c r="C256" s="130" t="s">
        <v>935</v>
      </c>
      <c r="D256" s="129" t="s">
        <v>937</v>
      </c>
      <c r="E256" s="191" t="s">
        <v>684</v>
      </c>
      <c r="F256" s="178">
        <v>946</v>
      </c>
      <c r="G256" s="195"/>
      <c r="H256" s="196">
        <f t="shared" si="3"/>
        <v>0</v>
      </c>
    </row>
    <row r="257" spans="1:8" s="151" customFormat="1" ht="85" customHeight="1">
      <c r="A257" s="294"/>
      <c r="B257" s="129" t="s">
        <v>47</v>
      </c>
      <c r="C257" s="130" t="s">
        <v>935</v>
      </c>
      <c r="D257" s="129" t="s">
        <v>938</v>
      </c>
      <c r="E257" s="191" t="s">
        <v>684</v>
      </c>
      <c r="F257" s="178">
        <v>841</v>
      </c>
      <c r="G257" s="195"/>
      <c r="H257" s="196">
        <f t="shared" si="3"/>
        <v>0</v>
      </c>
    </row>
    <row r="258" spans="1:8" s="151" customFormat="1" ht="85" customHeight="1">
      <c r="A258" s="294"/>
      <c r="B258" s="129" t="s">
        <v>54</v>
      </c>
      <c r="C258" s="130" t="s">
        <v>935</v>
      </c>
      <c r="D258" s="129" t="s">
        <v>939</v>
      </c>
      <c r="E258" s="191" t="s">
        <v>684</v>
      </c>
      <c r="F258" s="194">
        <v>1</v>
      </c>
      <c r="G258" s="195"/>
      <c r="H258" s="196">
        <f t="shared" si="3"/>
        <v>0</v>
      </c>
    </row>
    <row r="259" spans="1:8" s="151" customFormat="1" ht="85" customHeight="1">
      <c r="A259" s="294"/>
      <c r="B259" s="129" t="s">
        <v>140</v>
      </c>
      <c r="C259" s="130" t="s">
        <v>935</v>
      </c>
      <c r="D259" s="129" t="s">
        <v>940</v>
      </c>
      <c r="E259" s="191" t="s">
        <v>684</v>
      </c>
      <c r="F259" s="194">
        <v>1</v>
      </c>
      <c r="G259" s="195"/>
      <c r="H259" s="196">
        <f t="shared" si="3"/>
        <v>0</v>
      </c>
    </row>
    <row r="260" spans="1:8" s="151" customFormat="1" ht="30" customHeight="1">
      <c r="A260" s="294"/>
      <c r="B260" s="129" t="s">
        <v>941</v>
      </c>
      <c r="C260" s="130" t="s">
        <v>942</v>
      </c>
      <c r="D260" s="129" t="s">
        <v>943</v>
      </c>
      <c r="E260" s="191" t="s">
        <v>684</v>
      </c>
      <c r="F260" s="194">
        <v>1</v>
      </c>
      <c r="G260" s="195"/>
      <c r="H260" s="196">
        <f t="shared" si="3"/>
        <v>0</v>
      </c>
    </row>
    <row r="261" spans="1:8" s="151" customFormat="1" ht="30" customHeight="1">
      <c r="A261" s="294"/>
      <c r="B261" s="129" t="s">
        <v>944</v>
      </c>
      <c r="C261" s="130" t="s">
        <v>942</v>
      </c>
      <c r="D261" s="129" t="s">
        <v>945</v>
      </c>
      <c r="E261" s="191" t="s">
        <v>684</v>
      </c>
      <c r="F261" s="194">
        <v>1</v>
      </c>
      <c r="G261" s="195"/>
      <c r="H261" s="196">
        <f t="shared" ref="H261:H324" si="4">IF(F261="","",ROUND(F261*G261,0))</f>
        <v>0</v>
      </c>
    </row>
    <row r="262" spans="1:8" s="151" customFormat="1" ht="30" customHeight="1">
      <c r="A262" s="294"/>
      <c r="B262" s="129" t="s">
        <v>946</v>
      </c>
      <c r="C262" s="130" t="s">
        <v>942</v>
      </c>
      <c r="D262" s="129" t="s">
        <v>947</v>
      </c>
      <c r="E262" s="191" t="s">
        <v>684</v>
      </c>
      <c r="F262" s="194">
        <v>1</v>
      </c>
      <c r="G262" s="195"/>
      <c r="H262" s="196">
        <f t="shared" si="4"/>
        <v>0</v>
      </c>
    </row>
    <row r="263" spans="1:8" s="151" customFormat="1" ht="30" customHeight="1">
      <c r="A263" s="294"/>
      <c r="B263" s="129" t="s">
        <v>948</v>
      </c>
      <c r="C263" s="130" t="s">
        <v>942</v>
      </c>
      <c r="D263" s="129"/>
      <c r="E263" s="191"/>
      <c r="F263" s="197"/>
      <c r="G263" s="195"/>
      <c r="H263" s="196" t="str">
        <f t="shared" si="4"/>
        <v/>
      </c>
    </row>
    <row r="264" spans="1:8" s="151" customFormat="1" ht="30" customHeight="1">
      <c r="A264" s="294"/>
      <c r="B264" s="129" t="s">
        <v>43</v>
      </c>
      <c r="C264" s="130" t="s">
        <v>942</v>
      </c>
      <c r="D264" s="129" t="s">
        <v>949</v>
      </c>
      <c r="E264" s="191" t="s">
        <v>684</v>
      </c>
      <c r="F264" s="194">
        <v>1</v>
      </c>
      <c r="G264" s="195"/>
      <c r="H264" s="196">
        <f t="shared" si="4"/>
        <v>0</v>
      </c>
    </row>
    <row r="265" spans="1:8" s="151" customFormat="1" ht="30" customHeight="1">
      <c r="A265" s="294"/>
      <c r="B265" s="129" t="s">
        <v>45</v>
      </c>
      <c r="C265" s="130" t="s">
        <v>942</v>
      </c>
      <c r="D265" s="129" t="s">
        <v>950</v>
      </c>
      <c r="E265" s="191" t="s">
        <v>684</v>
      </c>
      <c r="F265" s="194">
        <v>1</v>
      </c>
      <c r="G265" s="195"/>
      <c r="H265" s="196">
        <f t="shared" si="4"/>
        <v>0</v>
      </c>
    </row>
    <row r="266" spans="1:8" s="151" customFormat="1" ht="30" customHeight="1">
      <c r="A266" s="294"/>
      <c r="B266" s="129" t="s">
        <v>951</v>
      </c>
      <c r="C266" s="130" t="s">
        <v>952</v>
      </c>
      <c r="D266" s="129"/>
      <c r="E266" s="191"/>
      <c r="F266" s="197"/>
      <c r="G266" s="195"/>
      <c r="H266" s="196" t="str">
        <f t="shared" si="4"/>
        <v/>
      </c>
    </row>
    <row r="267" spans="1:8" s="151" customFormat="1" ht="45" customHeight="1">
      <c r="A267" s="294"/>
      <c r="B267" s="129" t="s">
        <v>43</v>
      </c>
      <c r="C267" s="130" t="s">
        <v>952</v>
      </c>
      <c r="D267" s="129" t="s">
        <v>953</v>
      </c>
      <c r="E267" s="191" t="s">
        <v>684</v>
      </c>
      <c r="F267" s="194">
        <v>1</v>
      </c>
      <c r="G267" s="195"/>
      <c r="H267" s="196">
        <f t="shared" si="4"/>
        <v>0</v>
      </c>
    </row>
    <row r="268" spans="1:8" s="151" customFormat="1" ht="30" customHeight="1">
      <c r="A268" s="294"/>
      <c r="B268" s="129" t="s">
        <v>45</v>
      </c>
      <c r="C268" s="130" t="s">
        <v>952</v>
      </c>
      <c r="D268" s="129" t="s">
        <v>954</v>
      </c>
      <c r="E268" s="191" t="s">
        <v>684</v>
      </c>
      <c r="F268" s="194">
        <v>1</v>
      </c>
      <c r="G268" s="195"/>
      <c r="H268" s="196">
        <f t="shared" si="4"/>
        <v>0</v>
      </c>
    </row>
    <row r="269" spans="1:8" s="151" customFormat="1" ht="30" customHeight="1">
      <c r="A269" s="294"/>
      <c r="B269" s="129" t="s">
        <v>47</v>
      </c>
      <c r="C269" s="130" t="s">
        <v>952</v>
      </c>
      <c r="D269" s="129" t="s">
        <v>955</v>
      </c>
      <c r="E269" s="191" t="s">
        <v>684</v>
      </c>
      <c r="F269" s="194">
        <v>1</v>
      </c>
      <c r="G269" s="195"/>
      <c r="H269" s="196">
        <f t="shared" si="4"/>
        <v>0</v>
      </c>
    </row>
    <row r="270" spans="1:8" s="151" customFormat="1" ht="30" customHeight="1">
      <c r="A270" s="294"/>
      <c r="B270" s="129" t="s">
        <v>956</v>
      </c>
      <c r="C270" s="130" t="s">
        <v>957</v>
      </c>
      <c r="D270" s="129" t="s">
        <v>958</v>
      </c>
      <c r="E270" s="191" t="s">
        <v>684</v>
      </c>
      <c r="F270" s="194">
        <v>1</v>
      </c>
      <c r="G270" s="195"/>
      <c r="H270" s="196">
        <f t="shared" si="4"/>
        <v>0</v>
      </c>
    </row>
    <row r="271" spans="1:8" s="151" customFormat="1" ht="30" customHeight="1">
      <c r="A271" s="294"/>
      <c r="B271" s="129" t="s">
        <v>959</v>
      </c>
      <c r="C271" s="130" t="s">
        <v>957</v>
      </c>
      <c r="D271" s="129" t="s">
        <v>960</v>
      </c>
      <c r="E271" s="191" t="s">
        <v>684</v>
      </c>
      <c r="F271" s="194">
        <v>1</v>
      </c>
      <c r="G271" s="195"/>
      <c r="H271" s="196">
        <f t="shared" si="4"/>
        <v>0</v>
      </c>
    </row>
    <row r="272" spans="1:8" s="151" customFormat="1" ht="30" customHeight="1">
      <c r="A272" s="294"/>
      <c r="B272" s="129" t="s">
        <v>961</v>
      </c>
      <c r="C272" s="130" t="s">
        <v>957</v>
      </c>
      <c r="D272" s="129"/>
      <c r="E272" s="191"/>
      <c r="F272" s="197"/>
      <c r="G272" s="195"/>
      <c r="H272" s="196" t="str">
        <f t="shared" si="4"/>
        <v/>
      </c>
    </row>
    <row r="273" spans="1:8" s="151" customFormat="1" ht="30" customHeight="1">
      <c r="A273" s="294"/>
      <c r="B273" s="129" t="s">
        <v>43</v>
      </c>
      <c r="C273" s="130" t="s">
        <v>957</v>
      </c>
      <c r="D273" s="129" t="s">
        <v>962</v>
      </c>
      <c r="E273" s="191" t="s">
        <v>684</v>
      </c>
      <c r="F273" s="194">
        <v>1</v>
      </c>
      <c r="G273" s="195"/>
      <c r="H273" s="196">
        <f t="shared" si="4"/>
        <v>0</v>
      </c>
    </row>
    <row r="274" spans="1:8" s="151" customFormat="1" ht="30" customHeight="1">
      <c r="A274" s="294"/>
      <c r="B274" s="129" t="s">
        <v>45</v>
      </c>
      <c r="C274" s="130" t="s">
        <v>957</v>
      </c>
      <c r="D274" s="129" t="s">
        <v>963</v>
      </c>
      <c r="E274" s="191" t="s">
        <v>684</v>
      </c>
      <c r="F274" s="194">
        <v>1</v>
      </c>
      <c r="G274" s="195"/>
      <c r="H274" s="196">
        <f t="shared" si="4"/>
        <v>0</v>
      </c>
    </row>
    <row r="275" spans="1:8" s="151" customFormat="1" ht="30" customHeight="1">
      <c r="A275" s="294"/>
      <c r="B275" s="129" t="s">
        <v>964</v>
      </c>
      <c r="C275" s="130" t="s">
        <v>965</v>
      </c>
      <c r="D275" s="129" t="s">
        <v>809</v>
      </c>
      <c r="E275" s="191" t="s">
        <v>684</v>
      </c>
      <c r="F275" s="194">
        <v>1</v>
      </c>
      <c r="G275" s="195"/>
      <c r="H275" s="196">
        <f t="shared" si="4"/>
        <v>0</v>
      </c>
    </row>
    <row r="276" spans="1:8" s="151" customFormat="1" ht="30" customHeight="1">
      <c r="A276" s="294"/>
      <c r="B276" s="129" t="s">
        <v>966</v>
      </c>
      <c r="C276" s="130" t="s">
        <v>967</v>
      </c>
      <c r="D276" s="129"/>
      <c r="E276" s="191"/>
      <c r="F276" s="197"/>
      <c r="G276" s="195"/>
      <c r="H276" s="196" t="str">
        <f t="shared" si="4"/>
        <v/>
      </c>
    </row>
    <row r="277" spans="1:8" s="151" customFormat="1" ht="30" customHeight="1">
      <c r="A277" s="294"/>
      <c r="B277" s="129" t="s">
        <v>43</v>
      </c>
      <c r="C277" s="130" t="s">
        <v>967</v>
      </c>
      <c r="D277" s="129" t="s">
        <v>929</v>
      </c>
      <c r="E277" s="191" t="s">
        <v>684</v>
      </c>
      <c r="F277" s="194">
        <v>1</v>
      </c>
      <c r="G277" s="195"/>
      <c r="H277" s="196">
        <f t="shared" si="4"/>
        <v>0</v>
      </c>
    </row>
    <row r="278" spans="1:8" s="151" customFormat="1" ht="30" customHeight="1">
      <c r="A278" s="294"/>
      <c r="B278" s="129" t="s">
        <v>45</v>
      </c>
      <c r="C278" s="130" t="s">
        <v>967</v>
      </c>
      <c r="D278" s="129" t="s">
        <v>968</v>
      </c>
      <c r="E278" s="191" t="s">
        <v>684</v>
      </c>
      <c r="F278" s="194">
        <v>1</v>
      </c>
      <c r="G278" s="195"/>
      <c r="H278" s="196">
        <f t="shared" si="4"/>
        <v>0</v>
      </c>
    </row>
    <row r="279" spans="1:8" s="151" customFormat="1" ht="30" customHeight="1">
      <c r="A279" s="294"/>
      <c r="B279" s="129" t="s">
        <v>47</v>
      </c>
      <c r="C279" s="130" t="s">
        <v>967</v>
      </c>
      <c r="D279" s="129" t="s">
        <v>969</v>
      </c>
      <c r="E279" s="191" t="s">
        <v>684</v>
      </c>
      <c r="F279" s="194">
        <v>1</v>
      </c>
      <c r="G279" s="195"/>
      <c r="H279" s="196">
        <f t="shared" si="4"/>
        <v>0</v>
      </c>
    </row>
    <row r="280" spans="1:8" s="151" customFormat="1" ht="30" customHeight="1">
      <c r="A280" s="294"/>
      <c r="B280" s="129" t="s">
        <v>54</v>
      </c>
      <c r="C280" s="130" t="s">
        <v>967</v>
      </c>
      <c r="D280" s="129" t="s">
        <v>970</v>
      </c>
      <c r="E280" s="191" t="s">
        <v>684</v>
      </c>
      <c r="F280" s="194">
        <v>1</v>
      </c>
      <c r="G280" s="195"/>
      <c r="H280" s="196">
        <f t="shared" si="4"/>
        <v>0</v>
      </c>
    </row>
    <row r="281" spans="1:8" s="151" customFormat="1" ht="30" customHeight="1">
      <c r="A281" s="294"/>
      <c r="B281" s="129" t="s">
        <v>140</v>
      </c>
      <c r="C281" s="130" t="s">
        <v>967</v>
      </c>
      <c r="D281" s="129" t="s">
        <v>971</v>
      </c>
      <c r="E281" s="191" t="s">
        <v>684</v>
      </c>
      <c r="F281" s="194">
        <v>1</v>
      </c>
      <c r="G281" s="195"/>
      <c r="H281" s="196">
        <f t="shared" si="4"/>
        <v>0</v>
      </c>
    </row>
    <row r="282" spans="1:8" s="151" customFormat="1" ht="30" customHeight="1">
      <c r="A282" s="294"/>
      <c r="B282" s="129" t="s">
        <v>972</v>
      </c>
      <c r="C282" s="130" t="s">
        <v>973</v>
      </c>
      <c r="D282" s="129"/>
      <c r="E282" s="191"/>
      <c r="F282" s="197"/>
      <c r="G282" s="195"/>
      <c r="H282" s="196" t="str">
        <f t="shared" si="4"/>
        <v/>
      </c>
    </row>
    <row r="283" spans="1:8" s="151" customFormat="1" ht="30" customHeight="1">
      <c r="A283" s="294"/>
      <c r="B283" s="129" t="s">
        <v>43</v>
      </c>
      <c r="C283" s="130" t="s">
        <v>973</v>
      </c>
      <c r="D283" s="129" t="s">
        <v>974</v>
      </c>
      <c r="E283" s="191" t="s">
        <v>31</v>
      </c>
      <c r="F283" s="198">
        <v>1</v>
      </c>
      <c r="G283" s="195"/>
      <c r="H283" s="196">
        <f t="shared" si="4"/>
        <v>0</v>
      </c>
    </row>
    <row r="284" spans="1:8" s="151" customFormat="1" ht="30" customHeight="1">
      <c r="A284" s="294"/>
      <c r="B284" s="129" t="s">
        <v>45</v>
      </c>
      <c r="C284" s="130" t="s">
        <v>973</v>
      </c>
      <c r="D284" s="129" t="s">
        <v>975</v>
      </c>
      <c r="E284" s="191" t="s">
        <v>31</v>
      </c>
      <c r="F284" s="198">
        <v>1</v>
      </c>
      <c r="G284" s="195"/>
      <c r="H284" s="196">
        <f t="shared" si="4"/>
        <v>0</v>
      </c>
    </row>
    <row r="285" spans="1:8" s="151" customFormat="1" ht="30" customHeight="1">
      <c r="A285" s="294"/>
      <c r="B285" s="129" t="s">
        <v>47</v>
      </c>
      <c r="C285" s="130" t="s">
        <v>973</v>
      </c>
      <c r="D285" s="129" t="s">
        <v>893</v>
      </c>
      <c r="E285" s="191" t="s">
        <v>31</v>
      </c>
      <c r="F285" s="198">
        <v>1</v>
      </c>
      <c r="G285" s="195"/>
      <c r="H285" s="196">
        <f t="shared" si="4"/>
        <v>0</v>
      </c>
    </row>
    <row r="286" spans="1:8" s="151" customFormat="1" ht="30" customHeight="1">
      <c r="A286" s="294"/>
      <c r="B286" s="129" t="s">
        <v>976</v>
      </c>
      <c r="C286" s="130" t="s">
        <v>977</v>
      </c>
      <c r="D286" s="129"/>
      <c r="E286" s="191"/>
      <c r="F286" s="197"/>
      <c r="G286" s="195"/>
      <c r="H286" s="196" t="str">
        <f t="shared" si="4"/>
        <v/>
      </c>
    </row>
    <row r="287" spans="1:8" s="151" customFormat="1" ht="30" customHeight="1">
      <c r="A287" s="294"/>
      <c r="B287" s="129" t="s">
        <v>43</v>
      </c>
      <c r="C287" s="130" t="s">
        <v>977</v>
      </c>
      <c r="D287" s="129" t="s">
        <v>978</v>
      </c>
      <c r="E287" s="191" t="s">
        <v>684</v>
      </c>
      <c r="F287" s="194">
        <v>1</v>
      </c>
      <c r="G287" s="195"/>
      <c r="H287" s="196">
        <f t="shared" si="4"/>
        <v>0</v>
      </c>
    </row>
    <row r="288" spans="1:8" s="151" customFormat="1" ht="30" customHeight="1">
      <c r="A288" s="294"/>
      <c r="B288" s="129" t="s">
        <v>45</v>
      </c>
      <c r="C288" s="130" t="s">
        <v>977</v>
      </c>
      <c r="D288" s="129" t="s">
        <v>725</v>
      </c>
      <c r="E288" s="191" t="s">
        <v>684</v>
      </c>
      <c r="F288" s="194">
        <v>1</v>
      </c>
      <c r="G288" s="195"/>
      <c r="H288" s="196">
        <f t="shared" si="4"/>
        <v>0</v>
      </c>
    </row>
    <row r="289" spans="1:8" s="151" customFormat="1" ht="30" customHeight="1">
      <c r="A289" s="294"/>
      <c r="B289" s="129" t="s">
        <v>47</v>
      </c>
      <c r="C289" s="130" t="s">
        <v>977</v>
      </c>
      <c r="D289" s="129" t="s">
        <v>721</v>
      </c>
      <c r="E289" s="191" t="s">
        <v>684</v>
      </c>
      <c r="F289" s="194">
        <v>1</v>
      </c>
      <c r="G289" s="195"/>
      <c r="H289" s="196">
        <f t="shared" si="4"/>
        <v>0</v>
      </c>
    </row>
    <row r="290" spans="1:8" s="151" customFormat="1" ht="30" customHeight="1">
      <c r="A290" s="294"/>
      <c r="B290" s="129" t="s">
        <v>979</v>
      </c>
      <c r="C290" s="130" t="s">
        <v>980</v>
      </c>
      <c r="D290" s="129"/>
      <c r="E290" s="191" t="s">
        <v>31</v>
      </c>
      <c r="F290" s="198">
        <v>1</v>
      </c>
      <c r="G290" s="195"/>
      <c r="H290" s="196">
        <f t="shared" si="4"/>
        <v>0</v>
      </c>
    </row>
    <row r="291" spans="1:8" s="151" customFormat="1" ht="30" customHeight="1">
      <c r="A291" s="294"/>
      <c r="B291" s="129" t="s">
        <v>981</v>
      </c>
      <c r="C291" s="130" t="s">
        <v>982</v>
      </c>
      <c r="D291" s="129"/>
      <c r="E291" s="191"/>
      <c r="F291" s="197"/>
      <c r="G291" s="195"/>
      <c r="H291" s="196" t="str">
        <f t="shared" si="4"/>
        <v/>
      </c>
    </row>
    <row r="292" spans="1:8" s="151" customFormat="1" ht="30" customHeight="1">
      <c r="A292" s="294"/>
      <c r="B292" s="129" t="s">
        <v>43</v>
      </c>
      <c r="C292" s="130" t="s">
        <v>982</v>
      </c>
      <c r="D292" s="129" t="s">
        <v>983</v>
      </c>
      <c r="E292" s="191" t="s">
        <v>31</v>
      </c>
      <c r="F292" s="178">
        <v>105.13</v>
      </c>
      <c r="G292" s="195"/>
      <c r="H292" s="196">
        <f t="shared" si="4"/>
        <v>0</v>
      </c>
    </row>
    <row r="293" spans="1:8" s="151" customFormat="1" ht="30" customHeight="1">
      <c r="A293" s="294"/>
      <c r="B293" s="129" t="s">
        <v>45</v>
      </c>
      <c r="C293" s="130" t="s">
        <v>982</v>
      </c>
      <c r="D293" s="129" t="s">
        <v>984</v>
      </c>
      <c r="E293" s="191" t="s">
        <v>31</v>
      </c>
      <c r="F293" s="198">
        <v>1</v>
      </c>
      <c r="G293" s="195"/>
      <c r="H293" s="196">
        <f t="shared" si="4"/>
        <v>0</v>
      </c>
    </row>
    <row r="294" spans="1:8" s="151" customFormat="1" ht="30" customHeight="1">
      <c r="A294" s="294"/>
      <c r="B294" s="129" t="s">
        <v>47</v>
      </c>
      <c r="C294" s="130" t="s">
        <v>982</v>
      </c>
      <c r="D294" s="129" t="s">
        <v>801</v>
      </c>
      <c r="E294" s="191" t="s">
        <v>31</v>
      </c>
      <c r="F294" s="198">
        <v>1</v>
      </c>
      <c r="G294" s="195"/>
      <c r="H294" s="196">
        <f t="shared" si="4"/>
        <v>0</v>
      </c>
    </row>
    <row r="295" spans="1:8" s="151" customFormat="1" ht="30" customHeight="1">
      <c r="A295" s="294"/>
      <c r="B295" s="129" t="s">
        <v>54</v>
      </c>
      <c r="C295" s="130" t="s">
        <v>982</v>
      </c>
      <c r="D295" s="129" t="s">
        <v>985</v>
      </c>
      <c r="E295" s="191" t="s">
        <v>31</v>
      </c>
      <c r="F295" s="198">
        <v>1</v>
      </c>
      <c r="G295" s="195"/>
      <c r="H295" s="196">
        <f t="shared" si="4"/>
        <v>0</v>
      </c>
    </row>
    <row r="296" spans="1:8" s="151" customFormat="1" ht="30" customHeight="1">
      <c r="A296" s="294"/>
      <c r="B296" s="129" t="s">
        <v>986</v>
      </c>
      <c r="C296" s="130" t="s">
        <v>987</v>
      </c>
      <c r="D296" s="129"/>
      <c r="E296" s="191" t="s">
        <v>31</v>
      </c>
      <c r="F296" s="200">
        <v>8410</v>
      </c>
      <c r="G296" s="195"/>
      <c r="H296" s="196">
        <f t="shared" si="4"/>
        <v>0</v>
      </c>
    </row>
    <row r="297" spans="1:8" s="151" customFormat="1" ht="30" customHeight="1">
      <c r="A297" s="294"/>
      <c r="B297" s="129" t="s">
        <v>988</v>
      </c>
      <c r="C297" s="130" t="s">
        <v>989</v>
      </c>
      <c r="D297" s="129" t="s">
        <v>990</v>
      </c>
      <c r="E297" s="191" t="s">
        <v>158</v>
      </c>
      <c r="F297" s="178">
        <v>2102.5</v>
      </c>
      <c r="G297" s="195"/>
      <c r="H297" s="196">
        <f t="shared" si="4"/>
        <v>0</v>
      </c>
    </row>
    <row r="298" spans="1:8" s="151" customFormat="1" ht="40.5">
      <c r="A298" s="294"/>
      <c r="B298" s="129" t="s">
        <v>991</v>
      </c>
      <c r="C298" s="130" t="s">
        <v>992</v>
      </c>
      <c r="D298" s="129" t="s">
        <v>993</v>
      </c>
      <c r="E298" s="191" t="s">
        <v>158</v>
      </c>
      <c r="F298" s="198">
        <v>1</v>
      </c>
      <c r="G298" s="195"/>
      <c r="H298" s="196">
        <f t="shared" si="4"/>
        <v>0</v>
      </c>
    </row>
    <row r="299" spans="1:8" s="151" customFormat="1" ht="30" customHeight="1">
      <c r="A299" s="294"/>
      <c r="B299" s="129" t="s">
        <v>994</v>
      </c>
      <c r="C299" s="130" t="s">
        <v>995</v>
      </c>
      <c r="D299" s="129" t="s">
        <v>996</v>
      </c>
      <c r="E299" s="191" t="s">
        <v>158</v>
      </c>
      <c r="F299" s="198">
        <v>1</v>
      </c>
      <c r="G299" s="195"/>
      <c r="H299" s="196">
        <f t="shared" si="4"/>
        <v>0</v>
      </c>
    </row>
    <row r="300" spans="1:8" s="151" customFormat="1" ht="30" customHeight="1">
      <c r="A300" s="294"/>
      <c r="B300" s="129" t="s">
        <v>997</v>
      </c>
      <c r="C300" s="130" t="s">
        <v>998</v>
      </c>
      <c r="D300" s="129" t="s">
        <v>999</v>
      </c>
      <c r="E300" s="191" t="s">
        <v>31</v>
      </c>
      <c r="F300" s="198">
        <v>1</v>
      </c>
      <c r="G300" s="195"/>
      <c r="H300" s="196">
        <f t="shared" si="4"/>
        <v>0</v>
      </c>
    </row>
    <row r="301" spans="1:8" s="151" customFormat="1" ht="45" customHeight="1">
      <c r="A301" s="294"/>
      <c r="B301" s="129" t="s">
        <v>1000</v>
      </c>
      <c r="C301" s="130" t="s">
        <v>1001</v>
      </c>
      <c r="D301" s="129" t="s">
        <v>1002</v>
      </c>
      <c r="E301" s="191" t="s">
        <v>158</v>
      </c>
      <c r="F301" s="198">
        <v>1</v>
      </c>
      <c r="G301" s="195"/>
      <c r="H301" s="196">
        <f t="shared" si="4"/>
        <v>0</v>
      </c>
    </row>
    <row r="302" spans="1:8" s="151" customFormat="1" ht="45" customHeight="1">
      <c r="A302" s="294"/>
      <c r="B302" s="129" t="s">
        <v>1003</v>
      </c>
      <c r="C302" s="130" t="s">
        <v>1004</v>
      </c>
      <c r="D302" s="129" t="s">
        <v>1005</v>
      </c>
      <c r="E302" s="191" t="s">
        <v>158</v>
      </c>
      <c r="F302" s="198">
        <v>1</v>
      </c>
      <c r="G302" s="195"/>
      <c r="H302" s="196">
        <f t="shared" si="4"/>
        <v>0</v>
      </c>
    </row>
    <row r="303" spans="1:8" s="151" customFormat="1" ht="30" customHeight="1">
      <c r="A303" s="294"/>
      <c r="B303" s="129" t="s">
        <v>1006</v>
      </c>
      <c r="C303" s="130" t="s">
        <v>1007</v>
      </c>
      <c r="D303" s="129"/>
      <c r="E303" s="191" t="s">
        <v>31</v>
      </c>
      <c r="F303" s="198">
        <v>1</v>
      </c>
      <c r="G303" s="195"/>
      <c r="H303" s="196">
        <f t="shared" si="4"/>
        <v>0</v>
      </c>
    </row>
    <row r="304" spans="1:8" s="151" customFormat="1" ht="30" customHeight="1">
      <c r="A304" s="294"/>
      <c r="B304" s="129" t="s">
        <v>1008</v>
      </c>
      <c r="C304" s="130" t="s">
        <v>1009</v>
      </c>
      <c r="D304" s="129"/>
      <c r="E304" s="191" t="s">
        <v>158</v>
      </c>
      <c r="F304" s="198">
        <v>1</v>
      </c>
      <c r="G304" s="195"/>
      <c r="H304" s="196">
        <f t="shared" si="4"/>
        <v>0</v>
      </c>
    </row>
    <row r="305" spans="1:8" s="151" customFormat="1" ht="30" customHeight="1">
      <c r="A305" s="294"/>
      <c r="B305" s="129" t="s">
        <v>1010</v>
      </c>
      <c r="C305" s="130" t="s">
        <v>1011</v>
      </c>
      <c r="D305" s="129"/>
      <c r="E305" s="191" t="s">
        <v>112</v>
      </c>
      <c r="F305" s="198">
        <v>1</v>
      </c>
      <c r="G305" s="195"/>
      <c r="H305" s="196">
        <f t="shared" si="4"/>
        <v>0</v>
      </c>
    </row>
    <row r="306" spans="1:8" s="151" customFormat="1" ht="30" customHeight="1">
      <c r="A306" s="294"/>
      <c r="B306" s="129" t="s">
        <v>1012</v>
      </c>
      <c r="C306" s="130" t="s">
        <v>1013</v>
      </c>
      <c r="D306" s="129" t="s">
        <v>1014</v>
      </c>
      <c r="E306" s="191" t="s">
        <v>112</v>
      </c>
      <c r="F306" s="198">
        <v>1</v>
      </c>
      <c r="G306" s="195"/>
      <c r="H306" s="196">
        <f t="shared" si="4"/>
        <v>0</v>
      </c>
    </row>
    <row r="307" spans="1:8" s="151" customFormat="1" ht="30" customHeight="1">
      <c r="A307" s="294"/>
      <c r="B307" s="129" t="s">
        <v>1015</v>
      </c>
      <c r="C307" s="130" t="s">
        <v>1016</v>
      </c>
      <c r="D307" s="129" t="s">
        <v>1017</v>
      </c>
      <c r="E307" s="191" t="s">
        <v>112</v>
      </c>
      <c r="F307" s="198">
        <v>1</v>
      </c>
      <c r="G307" s="195"/>
      <c r="H307" s="196">
        <f t="shared" si="4"/>
        <v>0</v>
      </c>
    </row>
    <row r="308" spans="1:8" s="151" customFormat="1" ht="30" customHeight="1">
      <c r="A308" s="294"/>
      <c r="B308" s="129" t="s">
        <v>1018</v>
      </c>
      <c r="C308" s="130" t="s">
        <v>1019</v>
      </c>
      <c r="D308" s="129"/>
      <c r="E308" s="191" t="s">
        <v>1020</v>
      </c>
      <c r="F308" s="194">
        <v>1</v>
      </c>
      <c r="G308" s="195"/>
      <c r="H308" s="196">
        <f t="shared" si="4"/>
        <v>0</v>
      </c>
    </row>
    <row r="309" spans="1:8" s="151" customFormat="1" ht="30" customHeight="1">
      <c r="A309" s="294"/>
      <c r="B309" s="129" t="s">
        <v>1021</v>
      </c>
      <c r="C309" s="130" t="s">
        <v>1022</v>
      </c>
      <c r="D309" s="129"/>
      <c r="E309" s="191" t="s">
        <v>66</v>
      </c>
      <c r="F309" s="194">
        <v>1</v>
      </c>
      <c r="G309" s="195"/>
      <c r="H309" s="196">
        <f t="shared" si="4"/>
        <v>0</v>
      </c>
    </row>
    <row r="310" spans="1:8" s="151" customFormat="1" ht="30" customHeight="1">
      <c r="A310" s="294"/>
      <c r="B310" s="129" t="s">
        <v>1023</v>
      </c>
      <c r="C310" s="130" t="s">
        <v>1024</v>
      </c>
      <c r="D310" s="129"/>
      <c r="E310" s="191" t="s">
        <v>1020</v>
      </c>
      <c r="F310" s="194">
        <v>1</v>
      </c>
      <c r="G310" s="195"/>
      <c r="H310" s="196">
        <f t="shared" si="4"/>
        <v>0</v>
      </c>
    </row>
    <row r="311" spans="1:8" s="151" customFormat="1" ht="30" customHeight="1">
      <c r="A311" s="294"/>
      <c r="B311" s="129" t="s">
        <v>1025</v>
      </c>
      <c r="C311" s="130" t="s">
        <v>1026</v>
      </c>
      <c r="D311" s="129"/>
      <c r="E311" s="191" t="s">
        <v>66</v>
      </c>
      <c r="F311" s="178">
        <v>21</v>
      </c>
      <c r="G311" s="195"/>
      <c r="H311" s="196">
        <f t="shared" si="4"/>
        <v>0</v>
      </c>
    </row>
    <row r="312" spans="1:8" s="151" customFormat="1" ht="30" customHeight="1">
      <c r="A312" s="294"/>
      <c r="B312" s="129" t="s">
        <v>1027</v>
      </c>
      <c r="C312" s="130" t="s">
        <v>1028</v>
      </c>
      <c r="D312" s="129" t="s">
        <v>1029</v>
      </c>
      <c r="E312" s="191" t="s">
        <v>158</v>
      </c>
      <c r="F312" s="198">
        <v>1</v>
      </c>
      <c r="G312" s="195"/>
      <c r="H312" s="196">
        <f t="shared" si="4"/>
        <v>0</v>
      </c>
    </row>
    <row r="313" spans="1:8" s="151" customFormat="1" ht="30" customHeight="1">
      <c r="A313" s="294"/>
      <c r="B313" s="129" t="s">
        <v>1030</v>
      </c>
      <c r="C313" s="130" t="s">
        <v>1031</v>
      </c>
      <c r="D313" s="129"/>
      <c r="E313" s="191" t="s">
        <v>31</v>
      </c>
      <c r="F313" s="198">
        <v>1</v>
      </c>
      <c r="G313" s="195"/>
      <c r="H313" s="196">
        <f t="shared" si="4"/>
        <v>0</v>
      </c>
    </row>
    <row r="314" spans="1:8" s="151" customFormat="1" ht="30" customHeight="1">
      <c r="A314" s="294"/>
      <c r="B314" s="129" t="s">
        <v>1032</v>
      </c>
      <c r="C314" s="130" t="s">
        <v>1033</v>
      </c>
      <c r="D314" s="129" t="s">
        <v>1034</v>
      </c>
      <c r="E314" s="191" t="s">
        <v>31</v>
      </c>
      <c r="F314" s="198">
        <v>1</v>
      </c>
      <c r="G314" s="195"/>
      <c r="H314" s="196">
        <f t="shared" si="4"/>
        <v>0</v>
      </c>
    </row>
    <row r="315" spans="1:8" s="151" customFormat="1" ht="30" customHeight="1">
      <c r="A315" s="294"/>
      <c r="B315" s="129" t="s">
        <v>1035</v>
      </c>
      <c r="C315" s="130" t="s">
        <v>1036</v>
      </c>
      <c r="D315" s="129" t="s">
        <v>1037</v>
      </c>
      <c r="E315" s="191" t="s">
        <v>158</v>
      </c>
      <c r="F315" s="198">
        <v>1</v>
      </c>
      <c r="G315" s="195"/>
      <c r="H315" s="196">
        <f t="shared" si="4"/>
        <v>0</v>
      </c>
    </row>
    <row r="316" spans="1:8" s="151" customFormat="1" ht="30" customHeight="1">
      <c r="A316" s="294"/>
      <c r="B316" s="129" t="s">
        <v>1038</v>
      </c>
      <c r="C316" s="130" t="s">
        <v>1039</v>
      </c>
      <c r="D316" s="129" t="s">
        <v>1040</v>
      </c>
      <c r="E316" s="191" t="s">
        <v>158</v>
      </c>
      <c r="F316" s="198">
        <v>1</v>
      </c>
      <c r="G316" s="195"/>
      <c r="H316" s="196">
        <f t="shared" si="4"/>
        <v>0</v>
      </c>
    </row>
    <row r="317" spans="1:8" s="151" customFormat="1" ht="30" customHeight="1">
      <c r="A317" s="294"/>
      <c r="B317" s="129" t="s">
        <v>1041</v>
      </c>
      <c r="C317" s="130" t="s">
        <v>1042</v>
      </c>
      <c r="D317" s="129"/>
      <c r="E317" s="191" t="s">
        <v>158</v>
      </c>
      <c r="F317" s="198">
        <v>1</v>
      </c>
      <c r="G317" s="195"/>
      <c r="H317" s="196">
        <f t="shared" si="4"/>
        <v>0</v>
      </c>
    </row>
    <row r="318" spans="1:8" s="151" customFormat="1" ht="30" customHeight="1">
      <c r="A318" s="294"/>
      <c r="B318" s="129" t="s">
        <v>1043</v>
      </c>
      <c r="C318" s="130" t="s">
        <v>1044</v>
      </c>
      <c r="D318" s="129"/>
      <c r="E318" s="191" t="s">
        <v>31</v>
      </c>
      <c r="F318" s="178">
        <v>1051.25</v>
      </c>
      <c r="G318" s="195"/>
      <c r="H318" s="196">
        <f t="shared" si="4"/>
        <v>0</v>
      </c>
    </row>
    <row r="319" spans="1:8" s="151" customFormat="1" ht="30" customHeight="1">
      <c r="A319" s="294"/>
      <c r="B319" s="129" t="s">
        <v>1045</v>
      </c>
      <c r="C319" s="130" t="s">
        <v>1046</v>
      </c>
      <c r="D319" s="129"/>
      <c r="E319" s="191" t="s">
        <v>219</v>
      </c>
      <c r="F319" s="198">
        <v>1</v>
      </c>
      <c r="G319" s="195"/>
      <c r="H319" s="196">
        <f t="shared" si="4"/>
        <v>0</v>
      </c>
    </row>
    <row r="320" spans="1:8" s="151" customFormat="1" ht="30" customHeight="1">
      <c r="A320" s="294"/>
      <c r="B320" s="129" t="s">
        <v>1047</v>
      </c>
      <c r="C320" s="130" t="s">
        <v>1048</v>
      </c>
      <c r="D320" s="129" t="s">
        <v>1049</v>
      </c>
      <c r="E320" s="191" t="s">
        <v>684</v>
      </c>
      <c r="F320" s="194">
        <v>1</v>
      </c>
      <c r="G320" s="195"/>
      <c r="H320" s="196">
        <f t="shared" si="4"/>
        <v>0</v>
      </c>
    </row>
    <row r="321" spans="1:8" s="151" customFormat="1" ht="30" customHeight="1">
      <c r="A321" s="294"/>
      <c r="B321" s="129" t="s">
        <v>1050</v>
      </c>
      <c r="C321" s="130" t="s">
        <v>1051</v>
      </c>
      <c r="D321" s="129" t="s">
        <v>929</v>
      </c>
      <c r="E321" s="191" t="s">
        <v>684</v>
      </c>
      <c r="F321" s="194">
        <v>1</v>
      </c>
      <c r="G321" s="195"/>
      <c r="H321" s="196">
        <f t="shared" si="4"/>
        <v>0</v>
      </c>
    </row>
    <row r="322" spans="1:8" s="151" customFormat="1" ht="30" customHeight="1">
      <c r="A322" s="294"/>
      <c r="B322" s="129" t="s">
        <v>1052</v>
      </c>
      <c r="C322" s="130" t="s">
        <v>1053</v>
      </c>
      <c r="D322" s="129"/>
      <c r="E322" s="191" t="s">
        <v>1020</v>
      </c>
      <c r="F322" s="194">
        <v>1</v>
      </c>
      <c r="G322" s="195"/>
      <c r="H322" s="196">
        <f t="shared" si="4"/>
        <v>0</v>
      </c>
    </row>
    <row r="323" spans="1:8" s="151" customFormat="1" ht="30" customHeight="1">
      <c r="A323" s="294"/>
      <c r="B323" s="129" t="s">
        <v>1054</v>
      </c>
      <c r="C323" s="130" t="s">
        <v>1055</v>
      </c>
      <c r="D323" s="129" t="s">
        <v>1056</v>
      </c>
      <c r="E323" s="191" t="s">
        <v>66</v>
      </c>
      <c r="F323" s="194">
        <v>1</v>
      </c>
      <c r="G323" s="195"/>
      <c r="H323" s="196">
        <f t="shared" si="4"/>
        <v>0</v>
      </c>
    </row>
    <row r="324" spans="1:8" s="151" customFormat="1" ht="30" customHeight="1">
      <c r="A324" s="294"/>
      <c r="B324" s="129" t="s">
        <v>1057</v>
      </c>
      <c r="C324" s="130" t="s">
        <v>1058</v>
      </c>
      <c r="D324" s="129" t="s">
        <v>215</v>
      </c>
      <c r="E324" s="191" t="s">
        <v>112</v>
      </c>
      <c r="F324" s="178">
        <v>420.5</v>
      </c>
      <c r="G324" s="195"/>
      <c r="H324" s="196">
        <f t="shared" si="4"/>
        <v>0</v>
      </c>
    </row>
    <row r="325" spans="1:8" s="151" customFormat="1" ht="30" customHeight="1">
      <c r="A325" s="294"/>
      <c r="B325" s="129" t="s">
        <v>1059</v>
      </c>
      <c r="C325" s="130" t="s">
        <v>1060</v>
      </c>
      <c r="D325" s="129"/>
      <c r="E325" s="191" t="s">
        <v>158</v>
      </c>
      <c r="F325" s="198">
        <v>1</v>
      </c>
      <c r="G325" s="195"/>
      <c r="H325" s="196">
        <f t="shared" ref="H325:H334" si="5">IF(F325="","",ROUND(F325*G325,0))</f>
        <v>0</v>
      </c>
    </row>
    <row r="326" spans="1:8" s="151" customFormat="1" ht="30" customHeight="1">
      <c r="A326" s="294"/>
      <c r="B326" s="129" t="s">
        <v>1061</v>
      </c>
      <c r="C326" s="130" t="s">
        <v>119</v>
      </c>
      <c r="D326" s="129"/>
      <c r="E326" s="191" t="s">
        <v>112</v>
      </c>
      <c r="F326" s="178">
        <v>12.95</v>
      </c>
      <c r="G326" s="195"/>
      <c r="H326" s="196">
        <f t="shared" si="5"/>
        <v>0</v>
      </c>
    </row>
    <row r="327" spans="1:8" s="151" customFormat="1" ht="30" customHeight="1">
      <c r="A327" s="294"/>
      <c r="B327" s="129" t="s">
        <v>1062</v>
      </c>
      <c r="C327" s="130" t="s">
        <v>1063</v>
      </c>
      <c r="D327" s="129" t="s">
        <v>1064</v>
      </c>
      <c r="E327" s="191" t="s">
        <v>395</v>
      </c>
      <c r="F327" s="194">
        <v>1</v>
      </c>
      <c r="G327" s="195"/>
      <c r="H327" s="196">
        <f t="shared" si="5"/>
        <v>0</v>
      </c>
    </row>
    <row r="328" spans="1:8" s="151" customFormat="1" ht="30" customHeight="1">
      <c r="A328" s="294"/>
      <c r="B328" s="129" t="s">
        <v>1065</v>
      </c>
      <c r="C328" s="130" t="s">
        <v>1066</v>
      </c>
      <c r="D328" s="129" t="s">
        <v>1064</v>
      </c>
      <c r="E328" s="191" t="s">
        <v>395</v>
      </c>
      <c r="F328" s="194">
        <v>1</v>
      </c>
      <c r="G328" s="195"/>
      <c r="H328" s="196">
        <f t="shared" si="5"/>
        <v>0</v>
      </c>
    </row>
    <row r="329" spans="1:8" s="151" customFormat="1" ht="30" customHeight="1">
      <c r="A329" s="294"/>
      <c r="B329" s="129" t="s">
        <v>1067</v>
      </c>
      <c r="C329" s="130" t="s">
        <v>1068</v>
      </c>
      <c r="D329" s="129" t="s">
        <v>1064</v>
      </c>
      <c r="E329" s="191" t="s">
        <v>395</v>
      </c>
      <c r="F329" s="194">
        <v>1</v>
      </c>
      <c r="G329" s="195"/>
      <c r="H329" s="196">
        <f t="shared" si="5"/>
        <v>0</v>
      </c>
    </row>
    <row r="330" spans="1:8" s="151" customFormat="1" ht="30" customHeight="1">
      <c r="A330" s="294"/>
      <c r="B330" s="129" t="s">
        <v>1069</v>
      </c>
      <c r="C330" s="130" t="s">
        <v>193</v>
      </c>
      <c r="D330" s="129" t="s">
        <v>1070</v>
      </c>
      <c r="E330" s="191" t="s">
        <v>31</v>
      </c>
      <c r="F330" s="198">
        <v>1</v>
      </c>
      <c r="G330" s="195"/>
      <c r="H330" s="196">
        <f t="shared" si="5"/>
        <v>0</v>
      </c>
    </row>
    <row r="331" spans="1:8" s="151" customFormat="1" ht="30" customHeight="1">
      <c r="A331" s="294"/>
      <c r="B331" s="129" t="s">
        <v>1071</v>
      </c>
      <c r="C331" s="130" t="s">
        <v>1072</v>
      </c>
      <c r="D331" s="129" t="s">
        <v>1073</v>
      </c>
      <c r="E331" s="191" t="s">
        <v>158</v>
      </c>
      <c r="F331" s="198">
        <v>1</v>
      </c>
      <c r="G331" s="195"/>
      <c r="H331" s="196">
        <f t="shared" si="5"/>
        <v>0</v>
      </c>
    </row>
    <row r="332" spans="1:8" s="151" customFormat="1" ht="45" customHeight="1">
      <c r="A332" s="294"/>
      <c r="B332" s="129" t="s">
        <v>1074</v>
      </c>
      <c r="C332" s="130" t="s">
        <v>1075</v>
      </c>
      <c r="D332" s="129" t="s">
        <v>1076</v>
      </c>
      <c r="E332" s="191" t="s">
        <v>31</v>
      </c>
      <c r="F332" s="198">
        <v>1</v>
      </c>
      <c r="G332" s="195"/>
      <c r="H332" s="196">
        <f t="shared" si="5"/>
        <v>0</v>
      </c>
    </row>
    <row r="333" spans="1:8" s="151" customFormat="1" ht="30" customHeight="1">
      <c r="A333" s="294"/>
      <c r="B333" s="129" t="s">
        <v>1077</v>
      </c>
      <c r="C333" s="130" t="s">
        <v>1078</v>
      </c>
      <c r="D333" s="129"/>
      <c r="E333" s="191" t="s">
        <v>31</v>
      </c>
      <c r="F333" s="178">
        <v>296.45</v>
      </c>
      <c r="G333" s="195"/>
      <c r="H333" s="196">
        <f t="shared" si="5"/>
        <v>0</v>
      </c>
    </row>
    <row r="334" spans="1:8" s="151" customFormat="1" ht="30" customHeight="1">
      <c r="A334" s="295"/>
      <c r="B334" s="129" t="s">
        <v>1079</v>
      </c>
      <c r="C334" s="130" t="s">
        <v>1080</v>
      </c>
      <c r="D334" s="129" t="s">
        <v>1081</v>
      </c>
      <c r="E334" s="191" t="s">
        <v>31</v>
      </c>
      <c r="F334" s="198">
        <v>1</v>
      </c>
      <c r="G334" s="195"/>
      <c r="H334" s="196">
        <f t="shared" si="5"/>
        <v>0</v>
      </c>
    </row>
    <row r="335" spans="1:8" s="151" customFormat="1" ht="30" customHeight="1">
      <c r="A335" s="291" t="s">
        <v>1082</v>
      </c>
      <c r="B335" s="291"/>
      <c r="C335" s="292"/>
      <c r="D335" s="292"/>
      <c r="E335" s="291"/>
      <c r="F335" s="291"/>
      <c r="G335" s="291"/>
      <c r="H335" s="157">
        <f>SUM(H5:H334)</f>
        <v>0</v>
      </c>
    </row>
    <row r="336" spans="1:8" ht="15">
      <c r="H336" s="154"/>
    </row>
    <row r="337" spans="8:9">
      <c r="H337" s="155"/>
      <c r="I337" s="156"/>
    </row>
  </sheetData>
  <sheetProtection algorithmName="SHA-512" hashValue="BEmoDDl52Vbk39p7sQ7t5pImDpRQLfwmsJVYLb97AbBz3mVwF1VIJUJjPbxRZO7Fw6jP3/0JftIJyGKrjcf53A==" saltValue="/g0W1TNHyZgfi+cM6yOXyg==" spinCount="100000" sheet="1" objects="1" scenarios="1"/>
  <protectedRanges>
    <protectedRange sqref="G193:G194 G196:G197 G199:G201 G203:G205 G207:G208 G210:G212 G214:G230 G232:G234 G236:G242 G244:G247 G249:G253 G255:G262 G264:G265 G267:G271 G273:G275 G277:G281 G283:G285 G287:G290 G292:G334" name="区域3"/>
    <protectedRange sqref="G102:G105 G107:G109 G111:G115 G117:G120 G122:G123 G125:G126 G128 G130:G131 G133:G134 G136:G137 G139:G140 G142:G144 G146:G147 G149:G150 G152:G154 G156:G157 G159:G160 G162:G163 G165:G166 G168:G169 G171:G172 G174:G176 G178:G179 G181:G185 G187:G188 G190:G191" name="区域2"/>
    <protectedRange sqref="G6:G9 G11:G16 G18:G21 G23:G29 G31:G35 G37:G41 G43:G49 G51:G54 G56:G59 G61:G66 G68:G70 G72:G75 G77:G80 G82:G85 G87:G91 G93:G97 G99:G100" name="区域1"/>
  </protectedRanges>
  <mergeCells count="9">
    <mergeCell ref="A1:H1"/>
    <mergeCell ref="A3:H3"/>
    <mergeCell ref="A335:G335"/>
    <mergeCell ref="A5:A120"/>
    <mergeCell ref="A121:A215"/>
    <mergeCell ref="A216:A217"/>
    <mergeCell ref="A218:A237"/>
    <mergeCell ref="A238:A241"/>
    <mergeCell ref="A242:A334"/>
  </mergeCells>
  <phoneticPr fontId="39" type="noConversion"/>
  <printOptions horizontalCentered="1"/>
  <pageMargins left="0.511811023622047" right="0.511811023622047" top="0.78740157480314998" bottom="0.78740157480314998" header="0.511811023622047" footer="0.511811023622047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8"/>
  <sheetViews>
    <sheetView zoomScale="110" zoomScaleNormal="110" workbookViewId="0">
      <selection activeCell="A2" sqref="A2"/>
    </sheetView>
  </sheetViews>
  <sheetFormatPr defaultColWidth="8.08203125" defaultRowHeight="15"/>
  <cols>
    <col min="1" max="1" width="11.58203125" style="11" customWidth="1"/>
    <col min="2" max="2" width="27.58203125" style="11" customWidth="1"/>
    <col min="3" max="3" width="10.58203125" style="11" customWidth="1"/>
    <col min="4" max="6" width="11.58203125" style="11" customWidth="1"/>
    <col min="7" max="7" width="14.08203125" style="11" customWidth="1"/>
    <col min="8" max="16384" width="8.08203125" style="11"/>
  </cols>
  <sheetData>
    <row r="1" spans="1:14" ht="30" customHeight="1">
      <c r="A1" s="280" t="s">
        <v>18</v>
      </c>
      <c r="B1" s="280"/>
      <c r="C1" s="280"/>
      <c r="D1" s="280"/>
      <c r="E1" s="280"/>
      <c r="F1" s="280"/>
      <c r="G1" s="12"/>
      <c r="I1" s="13"/>
    </row>
    <row r="2" spans="1:14" s="10" customFormat="1" ht="30" customHeight="1">
      <c r="A2" s="14" t="s">
        <v>1562</v>
      </c>
      <c r="B2" s="15"/>
      <c r="C2" s="15"/>
      <c r="D2" s="15"/>
      <c r="E2" s="15"/>
      <c r="F2" s="15"/>
      <c r="G2" s="15"/>
    </row>
    <row r="3" spans="1:14" ht="30" customHeight="1">
      <c r="A3" s="281" t="s">
        <v>1083</v>
      </c>
      <c r="B3" s="282"/>
      <c r="C3" s="282"/>
      <c r="D3" s="282"/>
      <c r="E3" s="282"/>
      <c r="F3" s="283"/>
      <c r="G3" s="16"/>
      <c r="I3" s="13"/>
    </row>
    <row r="4" spans="1:14" ht="30" customHeight="1">
      <c r="A4" s="17" t="s">
        <v>22</v>
      </c>
      <c r="B4" s="18" t="s">
        <v>23</v>
      </c>
      <c r="C4" s="18" t="s">
        <v>24</v>
      </c>
      <c r="D4" s="17" t="s">
        <v>25</v>
      </c>
      <c r="E4" s="19" t="s">
        <v>26</v>
      </c>
      <c r="F4" s="17" t="s">
        <v>27</v>
      </c>
      <c r="G4" s="16"/>
      <c r="I4" s="13"/>
    </row>
    <row r="5" spans="1:14" ht="30" customHeight="1">
      <c r="A5" s="19" t="s">
        <v>667</v>
      </c>
      <c r="B5" s="20" t="s">
        <v>668</v>
      </c>
      <c r="C5" s="21" t="s">
        <v>78</v>
      </c>
      <c r="D5" s="21">
        <v>1</v>
      </c>
      <c r="E5" s="148">
        <v>63592</v>
      </c>
      <c r="F5" s="99">
        <f>IF(D5="","",ROUND(D5*E5,0))</f>
        <v>63592</v>
      </c>
      <c r="G5" s="23"/>
      <c r="H5" s="24"/>
      <c r="I5" s="24"/>
      <c r="J5" s="24"/>
      <c r="K5" s="24"/>
      <c r="L5" s="24"/>
      <c r="M5" s="24"/>
      <c r="N5" s="24"/>
    </row>
    <row r="6" spans="1:14" ht="30" customHeight="1">
      <c r="A6" s="296" t="s">
        <v>1084</v>
      </c>
      <c r="B6" s="297"/>
      <c r="C6" s="297"/>
      <c r="D6" s="297"/>
      <c r="E6" s="298"/>
      <c r="F6" s="25">
        <f>ROUND(SUM(F5:F5),0)</f>
        <v>63592</v>
      </c>
      <c r="G6" s="26"/>
      <c r="H6" s="24"/>
      <c r="I6" s="24"/>
      <c r="J6" s="24"/>
      <c r="K6" s="24"/>
      <c r="L6" s="24"/>
      <c r="M6" s="24"/>
      <c r="N6" s="24"/>
    </row>
    <row r="7" spans="1:14" ht="30" customHeight="1"/>
    <row r="8" spans="1:14">
      <c r="G8" s="27"/>
    </row>
  </sheetData>
  <sheetProtection algorithmName="SHA-512" hashValue="UqCS3Em/sqjBH7JqMrMKaeCOiHdMSgjr2+fevei4yQkZcenco3ZNt6rn/ZyrHIoLRZI+UOlHl6hQ9QqTGvalGw==" saltValue="fsLU9TwkH0Cu4CY0mQJU9w==" spinCount="100000" sheet="1" objects="1" scenarios="1"/>
  <mergeCells count="3">
    <mergeCell ref="A1:F1"/>
    <mergeCell ref="A3:F3"/>
    <mergeCell ref="A6:E6"/>
  </mergeCells>
  <phoneticPr fontId="39" type="noConversion"/>
  <printOptions horizontalCentered="1"/>
  <pageMargins left="0.511811023622047" right="0.511811023622047" top="0.78740157480314998" bottom="0.78740157480314998" header="0.511811023622047" footer="0.511811023622047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6"/>
  <sheetViews>
    <sheetView zoomScale="110" zoomScaleNormal="110" workbookViewId="0">
      <selection activeCell="D13" sqref="D13"/>
    </sheetView>
  </sheetViews>
  <sheetFormatPr defaultColWidth="8.58203125" defaultRowHeight="15"/>
  <cols>
    <col min="1" max="1" width="10.08203125" style="1" customWidth="1"/>
    <col min="2" max="2" width="15.5" style="1" customWidth="1"/>
    <col min="3" max="3" width="32" style="1" customWidth="1"/>
    <col min="4" max="4" width="22.08203125" style="2" customWidth="1"/>
    <col min="5" max="5" width="15.58203125" style="3" customWidth="1"/>
    <col min="6" max="16384" width="8.58203125" style="1"/>
  </cols>
  <sheetData>
    <row r="1" spans="1:6" ht="30" customHeight="1">
      <c r="A1" s="241" t="s">
        <v>1085</v>
      </c>
      <c r="B1" s="241"/>
      <c r="C1" s="241"/>
      <c r="D1" s="241"/>
    </row>
    <row r="2" spans="1:6" ht="30" customHeight="1">
      <c r="A2" s="242" t="s">
        <v>1563</v>
      </c>
      <c r="B2" s="242"/>
      <c r="C2" s="242"/>
      <c r="D2" s="242"/>
    </row>
    <row r="3" spans="1:6" ht="30" customHeight="1">
      <c r="A3" s="4" t="s">
        <v>0</v>
      </c>
      <c r="B3" s="243" t="s">
        <v>1</v>
      </c>
      <c r="C3" s="244"/>
      <c r="D3" s="5" t="s">
        <v>4</v>
      </c>
      <c r="E3" s="6"/>
    </row>
    <row r="4" spans="1:6" ht="30" customHeight="1">
      <c r="A4" s="284">
        <v>1</v>
      </c>
      <c r="B4" s="249" t="s">
        <v>5</v>
      </c>
      <c r="C4" s="7" t="s">
        <v>6</v>
      </c>
      <c r="D4" s="72" t="s">
        <v>7</v>
      </c>
      <c r="F4" s="8"/>
    </row>
    <row r="5" spans="1:6" ht="30" customHeight="1">
      <c r="A5" s="284"/>
      <c r="B5" s="250"/>
      <c r="C5" s="7" t="s">
        <v>8</v>
      </c>
      <c r="D5" s="72" t="s">
        <v>7</v>
      </c>
      <c r="F5" s="8"/>
    </row>
    <row r="6" spans="1:6" ht="30" customHeight="1">
      <c r="A6" s="284"/>
      <c r="B6" s="250"/>
      <c r="C6" s="7" t="s">
        <v>9</v>
      </c>
      <c r="D6" s="72">
        <f>'绿化(一类汇总)'!E14</f>
        <v>0</v>
      </c>
      <c r="F6" s="8"/>
    </row>
    <row r="7" spans="1:6" ht="30" customHeight="1">
      <c r="A7" s="284"/>
      <c r="B7" s="251"/>
      <c r="C7" s="7" t="s">
        <v>11</v>
      </c>
      <c r="D7" s="72">
        <f>SUM(D4:D6)</f>
        <v>0</v>
      </c>
      <c r="F7" s="8"/>
    </row>
    <row r="8" spans="1:6" ht="30" customHeight="1">
      <c r="A8" s="284">
        <v>2</v>
      </c>
      <c r="B8" s="249" t="s">
        <v>12</v>
      </c>
      <c r="C8" s="7" t="s">
        <v>6</v>
      </c>
      <c r="D8" s="72" t="s">
        <v>7</v>
      </c>
      <c r="F8" s="8"/>
    </row>
    <row r="9" spans="1:6" ht="30" customHeight="1">
      <c r="A9" s="284"/>
      <c r="B9" s="250"/>
      <c r="C9" s="7" t="s">
        <v>8</v>
      </c>
      <c r="D9" s="72" t="s">
        <v>7</v>
      </c>
      <c r="F9" s="8"/>
    </row>
    <row r="10" spans="1:6" ht="30" customHeight="1">
      <c r="A10" s="284"/>
      <c r="B10" s="250"/>
      <c r="C10" s="7" t="s">
        <v>9</v>
      </c>
      <c r="D10" s="72">
        <f>'绿化(二类)'!H335</f>
        <v>0</v>
      </c>
      <c r="F10" s="8"/>
    </row>
    <row r="11" spans="1:6" ht="30" customHeight="1">
      <c r="A11" s="284"/>
      <c r="B11" s="251"/>
      <c r="C11" s="7" t="s">
        <v>11</v>
      </c>
      <c r="D11" s="72">
        <f>SUM(D8:D10)</f>
        <v>0</v>
      </c>
      <c r="F11" s="8"/>
    </row>
    <row r="12" spans="1:6" ht="30" customHeight="1">
      <c r="A12" s="9">
        <v>3</v>
      </c>
      <c r="B12" s="245" t="s">
        <v>13</v>
      </c>
      <c r="C12" s="246"/>
      <c r="D12" s="72">
        <f>'绿化(专项)'!F6</f>
        <v>63592</v>
      </c>
      <c r="F12" s="8"/>
    </row>
    <row r="13" spans="1:6" ht="30" customHeight="1">
      <c r="A13" s="9">
        <v>4</v>
      </c>
      <c r="B13" s="247" t="s">
        <v>14</v>
      </c>
      <c r="C13" s="248"/>
      <c r="D13" s="72">
        <f>ROUND(SUM(D7,D11,D12,),0)</f>
        <v>63592</v>
      </c>
      <c r="F13" s="8"/>
    </row>
    <row r="14" spans="1:6" ht="35.15" customHeight="1">
      <c r="A14" s="9">
        <v>5</v>
      </c>
      <c r="B14" s="245" t="s">
        <v>15</v>
      </c>
      <c r="C14" s="246"/>
      <c r="D14" s="239"/>
      <c r="F14" s="8"/>
    </row>
    <row r="15" spans="1:6" ht="35.15" customHeight="1">
      <c r="A15" s="9">
        <v>6</v>
      </c>
      <c r="B15" s="245" t="s">
        <v>16</v>
      </c>
      <c r="C15" s="246"/>
      <c r="D15" s="72">
        <f>'绿化(专项)'!F5</f>
        <v>63592</v>
      </c>
      <c r="F15" s="8"/>
    </row>
    <row r="16" spans="1:6" ht="30" customHeight="1">
      <c r="A16" s="9">
        <v>7</v>
      </c>
      <c r="B16" s="245" t="s">
        <v>17</v>
      </c>
      <c r="C16" s="246"/>
      <c r="D16" s="72">
        <f>ROUND(D13,0)</f>
        <v>63592</v>
      </c>
      <c r="E16" s="6"/>
      <c r="F16" s="8"/>
    </row>
  </sheetData>
  <sheetProtection algorithmName="SHA-512" hashValue="Zc7RWmwF5ZZ8TMDTn0UorGn1Cfbz+LD/QaagbX/cYK63huy36/9ZoxzTTrG8M3S5WdpQeW83IsHa4AiGWaaeJg==" saltValue="SHK/XmLqfaaud0N6hLfizg==" spinCount="100000" sheet="1" objects="1" scenarios="1"/>
  <mergeCells count="12">
    <mergeCell ref="B14:C14"/>
    <mergeCell ref="B15:C15"/>
    <mergeCell ref="B16:C16"/>
    <mergeCell ref="A4:A7"/>
    <mergeCell ref="A8:A11"/>
    <mergeCell ref="B4:B7"/>
    <mergeCell ref="B8:B11"/>
    <mergeCell ref="A1:D1"/>
    <mergeCell ref="A2:D2"/>
    <mergeCell ref="B3:C3"/>
    <mergeCell ref="B12:C12"/>
    <mergeCell ref="B13:C13"/>
  </mergeCells>
  <phoneticPr fontId="39" type="noConversion"/>
  <printOptions horizontalCentered="1"/>
  <pageMargins left="0.70866141732283505" right="0.70866141732283505" top="0.78740157480314998" bottom="0.78740157480314998" header="0.511811023622047" footer="0.511811023622047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2"/>
  <sheetViews>
    <sheetView workbookViewId="0">
      <selection activeCell="E8" sqref="E8"/>
    </sheetView>
  </sheetViews>
  <sheetFormatPr defaultColWidth="9" defaultRowHeight="14"/>
  <cols>
    <col min="1" max="1" width="10.58203125" style="116" customWidth="1"/>
    <col min="2" max="2" width="21.58203125" style="117" customWidth="1"/>
    <col min="3" max="3" width="9.58203125" style="109" customWidth="1"/>
    <col min="4" max="4" width="11.58203125" style="118" customWidth="1"/>
    <col min="5" max="5" width="12.58203125" style="109" customWidth="1"/>
    <col min="6" max="6" width="13.58203125" style="118" customWidth="1"/>
    <col min="7" max="7" width="10.83203125" style="109" customWidth="1"/>
    <col min="8" max="16384" width="9" style="109"/>
  </cols>
  <sheetData>
    <row r="1" spans="1:8" s="103" customFormat="1" ht="30" customHeight="1">
      <c r="A1" s="255" t="s">
        <v>18</v>
      </c>
      <c r="B1" s="255"/>
      <c r="C1" s="255"/>
      <c r="D1" s="255"/>
      <c r="E1" s="255"/>
      <c r="F1" s="255"/>
    </row>
    <row r="2" spans="1:8" s="106" customFormat="1" ht="30" customHeight="1">
      <c r="A2" s="14" t="s">
        <v>1562</v>
      </c>
      <c r="B2" s="71"/>
      <c r="C2" s="15"/>
      <c r="D2" s="82"/>
      <c r="E2" s="15"/>
      <c r="F2" s="82"/>
    </row>
    <row r="3" spans="1:8" ht="30" customHeight="1">
      <c r="A3" s="269" t="s">
        <v>1086</v>
      </c>
      <c r="B3" s="270"/>
      <c r="C3" s="270"/>
      <c r="D3" s="270"/>
      <c r="E3" s="270"/>
      <c r="F3" s="271"/>
    </row>
    <row r="4" spans="1:8" ht="30" customHeight="1">
      <c r="A4" s="110" t="s">
        <v>22</v>
      </c>
      <c r="B4" s="110" t="s">
        <v>23</v>
      </c>
      <c r="C4" s="110" t="s">
        <v>24</v>
      </c>
      <c r="D4" s="183" t="s">
        <v>25</v>
      </c>
      <c r="E4" s="166" t="s">
        <v>26</v>
      </c>
      <c r="F4" s="176" t="s">
        <v>27</v>
      </c>
    </row>
    <row r="5" spans="1:8" ht="30" customHeight="1">
      <c r="A5" s="158" t="s">
        <v>1087</v>
      </c>
      <c r="B5" s="40" t="s">
        <v>1088</v>
      </c>
      <c r="C5" s="159" t="s">
        <v>31</v>
      </c>
      <c r="D5" s="184">
        <v>1797.4199999999901</v>
      </c>
      <c r="E5" s="185"/>
      <c r="F5" s="186">
        <f t="shared" ref="F5:F6" si="0">IF(D5="","",ROUND(D5*E5,0))</f>
        <v>0</v>
      </c>
      <c r="H5" s="28"/>
    </row>
    <row r="6" spans="1:8" ht="30" customHeight="1">
      <c r="A6" s="158" t="s">
        <v>1089</v>
      </c>
      <c r="B6" s="40" t="s">
        <v>1090</v>
      </c>
      <c r="C6" s="159" t="s">
        <v>63</v>
      </c>
      <c r="D6" s="187">
        <v>1229</v>
      </c>
      <c r="E6" s="185"/>
      <c r="F6" s="186">
        <f t="shared" si="0"/>
        <v>0</v>
      </c>
      <c r="H6" s="28"/>
    </row>
    <row r="7" spans="1:8" ht="30" customHeight="1">
      <c r="A7" s="158" t="s">
        <v>1091</v>
      </c>
      <c r="B7" s="40" t="s">
        <v>1092</v>
      </c>
      <c r="C7" s="159"/>
      <c r="D7" s="188"/>
      <c r="E7" s="185"/>
      <c r="F7" s="186" t="s">
        <v>7</v>
      </c>
      <c r="H7" s="28"/>
    </row>
    <row r="8" spans="1:8" ht="30" customHeight="1">
      <c r="A8" s="158" t="s">
        <v>43</v>
      </c>
      <c r="B8" s="40" t="s">
        <v>1093</v>
      </c>
      <c r="C8" s="159" t="s">
        <v>56</v>
      </c>
      <c r="D8" s="187">
        <v>65.641000000000005</v>
      </c>
      <c r="E8" s="185"/>
      <c r="F8" s="186">
        <f t="shared" ref="F8:F11" si="1">IF(D8="","",ROUND(D8*E8,0))</f>
        <v>0</v>
      </c>
      <c r="H8" s="28"/>
    </row>
    <row r="9" spans="1:8" ht="30" customHeight="1">
      <c r="A9" s="158" t="s">
        <v>47</v>
      </c>
      <c r="B9" s="40" t="s">
        <v>1094</v>
      </c>
      <c r="C9" s="159" t="s">
        <v>56</v>
      </c>
      <c r="D9" s="189">
        <v>14.816000000000001</v>
      </c>
      <c r="E9" s="185"/>
      <c r="F9" s="186">
        <f t="shared" si="1"/>
        <v>0</v>
      </c>
      <c r="H9" s="28"/>
    </row>
    <row r="10" spans="1:8" ht="30" customHeight="1">
      <c r="A10" s="158" t="s">
        <v>1095</v>
      </c>
      <c r="B10" s="40" t="s">
        <v>1096</v>
      </c>
      <c r="C10" s="159" t="s">
        <v>78</v>
      </c>
      <c r="D10" s="190">
        <v>1</v>
      </c>
      <c r="E10" s="185"/>
      <c r="F10" s="186">
        <f t="shared" si="1"/>
        <v>0</v>
      </c>
      <c r="H10" s="28"/>
    </row>
    <row r="11" spans="1:8" ht="30" customHeight="1">
      <c r="A11" s="158" t="s">
        <v>1097</v>
      </c>
      <c r="B11" s="40" t="s">
        <v>1098</v>
      </c>
      <c r="C11" s="159" t="s">
        <v>78</v>
      </c>
      <c r="D11" s="190">
        <v>1</v>
      </c>
      <c r="E11" s="185"/>
      <c r="F11" s="186">
        <f t="shared" si="1"/>
        <v>0</v>
      </c>
      <c r="H11" s="28"/>
    </row>
    <row r="12" spans="1:8" ht="30" customHeight="1">
      <c r="A12" s="269" t="s">
        <v>1099</v>
      </c>
      <c r="B12" s="270"/>
      <c r="C12" s="270"/>
      <c r="D12" s="270"/>
      <c r="E12" s="271"/>
      <c r="F12" s="119">
        <f>ROUND(SUM(F5:F11),0)</f>
        <v>0</v>
      </c>
    </row>
  </sheetData>
  <sheetProtection algorithmName="SHA-512" hashValue="7OyuVQ7Vp+omKWbSFAiDFK2OwrrqlKRQdDyeKv475cH0+VtrGIEPyjA+x6/P8OkPVxCzVK+xm75gcR4kalXoSg==" saltValue="xT0P7Ot8OYwnd7xFLvAH0w==" spinCount="100000" sheet="1" objects="1" scenarios="1"/>
  <protectedRanges>
    <protectedRange sqref="E5:E6 E8:E11" name="区域1"/>
  </protectedRanges>
  <mergeCells count="3">
    <mergeCell ref="A1:F1"/>
    <mergeCell ref="A3:F3"/>
    <mergeCell ref="A12:E12"/>
  </mergeCells>
  <phoneticPr fontId="39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9"/>
  <sheetViews>
    <sheetView workbookViewId="0">
      <selection activeCell="A2" sqref="A2:E2"/>
    </sheetView>
  </sheetViews>
  <sheetFormatPr defaultColWidth="9" defaultRowHeight="13.5"/>
  <cols>
    <col min="1" max="1" width="10.58203125" style="28" customWidth="1"/>
    <col min="2" max="2" width="26.58203125" style="29" customWidth="1"/>
    <col min="3" max="3" width="10.58203125" style="28" customWidth="1"/>
    <col min="4" max="4" width="11.58203125" style="30" customWidth="1"/>
    <col min="5" max="5" width="15.58203125" style="31" customWidth="1"/>
    <col min="6" max="6" width="13.75" style="32" customWidth="1"/>
    <col min="7" max="7" width="16.58203125" style="28" customWidth="1"/>
    <col min="8" max="9" width="11.33203125" style="28" customWidth="1"/>
    <col min="10" max="16384" width="9" style="28"/>
  </cols>
  <sheetData>
    <row r="1" spans="1:9" ht="30" customHeight="1">
      <c r="A1" s="285" t="s">
        <v>18</v>
      </c>
      <c r="B1" s="285"/>
      <c r="C1" s="285"/>
      <c r="D1" s="285"/>
      <c r="E1" s="285"/>
      <c r="F1" s="33"/>
    </row>
    <row r="2" spans="1:9" ht="30" customHeight="1">
      <c r="A2" s="286" t="s">
        <v>19</v>
      </c>
      <c r="B2" s="286"/>
      <c r="C2" s="286"/>
      <c r="D2" s="286"/>
      <c r="E2" s="286"/>
      <c r="F2" s="34"/>
      <c r="G2" s="35"/>
    </row>
    <row r="3" spans="1:9" ht="30" customHeight="1">
      <c r="A3" s="281" t="s">
        <v>1086</v>
      </c>
      <c r="B3" s="282"/>
      <c r="C3" s="282"/>
      <c r="D3" s="282"/>
      <c r="E3" s="283"/>
      <c r="F3" s="36"/>
    </row>
    <row r="4" spans="1:9" ht="30" customHeight="1">
      <c r="A4" s="17" t="s">
        <v>22</v>
      </c>
      <c r="B4" s="17" t="s">
        <v>23</v>
      </c>
      <c r="C4" s="17" t="s">
        <v>24</v>
      </c>
      <c r="D4" s="37" t="s">
        <v>25</v>
      </c>
      <c r="E4" s="25" t="s">
        <v>27</v>
      </c>
      <c r="F4" s="38"/>
    </row>
    <row r="5" spans="1:9" ht="30" customHeight="1">
      <c r="A5" s="17">
        <v>1</v>
      </c>
      <c r="B5" s="39" t="s">
        <v>1417</v>
      </c>
      <c r="C5" s="17" t="s">
        <v>86</v>
      </c>
      <c r="D5" s="25">
        <v>1</v>
      </c>
      <c r="E5" s="99">
        <f>'交通(一类明细)'!F5+'交通(一类明细)'!F6</f>
        <v>0</v>
      </c>
      <c r="F5" s="38"/>
    </row>
    <row r="6" spans="1:9" ht="30" customHeight="1">
      <c r="A6" s="17">
        <v>2</v>
      </c>
      <c r="B6" s="39" t="s">
        <v>1092</v>
      </c>
      <c r="C6" s="17" t="s">
        <v>86</v>
      </c>
      <c r="D6" s="22">
        <v>1</v>
      </c>
      <c r="E6" s="99">
        <f>'交通(一类明细)'!F8+'交通(一类明细)'!F9</f>
        <v>0</v>
      </c>
      <c r="F6" s="38"/>
      <c r="I6" s="31"/>
    </row>
    <row r="7" spans="1:9" ht="30" customHeight="1">
      <c r="A7" s="17">
        <v>3</v>
      </c>
      <c r="B7" s="40" t="s">
        <v>1418</v>
      </c>
      <c r="C7" s="17" t="s">
        <v>86</v>
      </c>
      <c r="D7" s="25">
        <v>1</v>
      </c>
      <c r="E7" s="99">
        <f>'交通(一类明细)'!F10+'交通(一类明细)'!F11</f>
        <v>0</v>
      </c>
      <c r="F7" s="38"/>
      <c r="I7" s="31"/>
    </row>
    <row r="8" spans="1:9" ht="30" customHeight="1">
      <c r="A8" s="287" t="s">
        <v>1099</v>
      </c>
      <c r="B8" s="287"/>
      <c r="C8" s="287"/>
      <c r="D8" s="287"/>
      <c r="E8" s="119">
        <f>ROUND(SUM(E5:E7),0)</f>
        <v>0</v>
      </c>
      <c r="I8" s="31"/>
    </row>
    <row r="9" spans="1:9">
      <c r="G9" s="31"/>
    </row>
  </sheetData>
  <sheetProtection algorithmName="SHA-512" hashValue="BkxkgJRr+Ie2gYNUt1SfrjQeirmWCilJUi9xND8Y9L7x2JdHN2dbzWDKfSBnVM4plz0fahKRcAfIEhYbdy8TBQ==" saltValue="elkZdmRCEkeu9t9ZZ457ew==" spinCount="100000" sheet="1" objects="1" scenarios="1"/>
  <mergeCells count="4">
    <mergeCell ref="A1:E1"/>
    <mergeCell ref="A2:E2"/>
    <mergeCell ref="A3:E3"/>
    <mergeCell ref="A8:D8"/>
  </mergeCells>
  <phoneticPr fontId="39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10"/>
  <sheetViews>
    <sheetView workbookViewId="0">
      <selection activeCell="K200" sqref="K200"/>
    </sheetView>
  </sheetViews>
  <sheetFormatPr defaultColWidth="9" defaultRowHeight="13.5"/>
  <cols>
    <col min="1" max="2" width="10.58203125" style="81" customWidth="1"/>
    <col min="3" max="3" width="9.75" style="161" customWidth="1"/>
    <col min="4" max="4" width="15.33203125" style="161" customWidth="1"/>
    <col min="5" max="5" width="6.58203125" style="43" customWidth="1"/>
    <col min="6" max="6" width="13.08203125" style="96" customWidth="1"/>
    <col min="7" max="7" width="10.25" style="97" customWidth="1"/>
    <col min="8" max="8" width="11.5" style="98" customWidth="1"/>
    <col min="9" max="9" width="14.33203125" style="81" customWidth="1"/>
    <col min="10" max="16384" width="9" style="81"/>
  </cols>
  <sheetData>
    <row r="1" spans="1:8" ht="25.4" customHeight="1">
      <c r="A1" s="255" t="s">
        <v>18</v>
      </c>
      <c r="B1" s="255"/>
      <c r="C1" s="255"/>
      <c r="D1" s="255"/>
      <c r="E1" s="255"/>
      <c r="F1" s="255"/>
      <c r="G1" s="263"/>
      <c r="H1" s="264"/>
    </row>
    <row r="2" spans="1:8" ht="30" customHeight="1">
      <c r="A2" s="14" t="s">
        <v>1562</v>
      </c>
      <c r="B2" s="15"/>
      <c r="C2" s="15"/>
      <c r="D2" s="15"/>
      <c r="E2" s="45"/>
      <c r="F2" s="45"/>
      <c r="G2" s="83"/>
      <c r="H2" s="84"/>
    </row>
    <row r="3" spans="1:8" ht="30" customHeight="1">
      <c r="A3" s="265" t="s">
        <v>1100</v>
      </c>
      <c r="B3" s="265"/>
      <c r="C3" s="265"/>
      <c r="D3" s="265"/>
      <c r="E3" s="265"/>
      <c r="F3" s="265"/>
      <c r="G3" s="265"/>
      <c r="H3" s="265"/>
    </row>
    <row r="4" spans="1:8" ht="30" customHeight="1">
      <c r="A4" s="17" t="s">
        <v>91</v>
      </c>
      <c r="B4" s="17" t="s">
        <v>22</v>
      </c>
      <c r="C4" s="281" t="s">
        <v>1101</v>
      </c>
      <c r="D4" s="283"/>
      <c r="E4" s="165" t="s">
        <v>24</v>
      </c>
      <c r="F4" s="165" t="s">
        <v>25</v>
      </c>
      <c r="G4" s="166" t="s">
        <v>26</v>
      </c>
      <c r="H4" s="167" t="s">
        <v>27</v>
      </c>
    </row>
    <row r="5" spans="1:8" ht="30" customHeight="1">
      <c r="A5" s="267" t="s">
        <v>1102</v>
      </c>
      <c r="B5" s="17" t="s">
        <v>1103</v>
      </c>
      <c r="C5" s="299" t="s">
        <v>1104</v>
      </c>
      <c r="D5" s="300"/>
      <c r="E5" s="168"/>
      <c r="F5" s="169"/>
      <c r="G5" s="170" t="str">
        <f>IF(E5="","",ROUND(E5*F5,0))</f>
        <v/>
      </c>
      <c r="H5" s="171" t="str">
        <f t="shared" ref="H5:H69" si="0">IF(F5="","",ROUND(F5*G5,0))</f>
        <v/>
      </c>
    </row>
    <row r="6" spans="1:8" ht="30" customHeight="1">
      <c r="A6" s="268"/>
      <c r="B6" s="17" t="s">
        <v>43</v>
      </c>
      <c r="C6" s="299" t="s">
        <v>1105</v>
      </c>
      <c r="D6" s="300"/>
      <c r="E6" s="166" t="s">
        <v>395</v>
      </c>
      <c r="F6" s="172">
        <v>1</v>
      </c>
      <c r="G6" s="173"/>
      <c r="H6" s="174">
        <f t="shared" si="0"/>
        <v>0</v>
      </c>
    </row>
    <row r="7" spans="1:8" ht="30" customHeight="1">
      <c r="A7" s="268"/>
      <c r="B7" s="17" t="s">
        <v>45</v>
      </c>
      <c r="C7" s="299" t="s">
        <v>1106</v>
      </c>
      <c r="D7" s="300"/>
      <c r="E7" s="166" t="s">
        <v>395</v>
      </c>
      <c r="F7" s="175">
        <v>6</v>
      </c>
      <c r="G7" s="173"/>
      <c r="H7" s="174">
        <f t="shared" si="0"/>
        <v>0</v>
      </c>
    </row>
    <row r="8" spans="1:8" ht="30" customHeight="1">
      <c r="A8" s="268"/>
      <c r="B8" s="17" t="s">
        <v>1107</v>
      </c>
      <c r="C8" s="299" t="s">
        <v>1108</v>
      </c>
      <c r="D8" s="300"/>
      <c r="E8" s="166"/>
      <c r="F8" s="168"/>
      <c r="G8" s="173"/>
      <c r="H8" s="174" t="str">
        <f t="shared" si="0"/>
        <v/>
      </c>
    </row>
    <row r="9" spans="1:8" ht="30" customHeight="1">
      <c r="A9" s="268"/>
      <c r="B9" s="17" t="s">
        <v>43</v>
      </c>
      <c r="C9" s="299" t="s">
        <v>1109</v>
      </c>
      <c r="D9" s="300"/>
      <c r="E9" s="166" t="s">
        <v>395</v>
      </c>
      <c r="F9" s="172">
        <v>1</v>
      </c>
      <c r="G9" s="173"/>
      <c r="H9" s="174">
        <f t="shared" si="0"/>
        <v>0</v>
      </c>
    </row>
    <row r="10" spans="1:8" ht="30" customHeight="1">
      <c r="A10" s="268"/>
      <c r="B10" s="17" t="s">
        <v>45</v>
      </c>
      <c r="C10" s="299" t="s">
        <v>1110</v>
      </c>
      <c r="D10" s="300"/>
      <c r="E10" s="166" t="s">
        <v>395</v>
      </c>
      <c r="F10" s="175">
        <v>1</v>
      </c>
      <c r="G10" s="173"/>
      <c r="H10" s="174">
        <f t="shared" si="0"/>
        <v>0</v>
      </c>
    </row>
    <row r="11" spans="1:8" ht="30" customHeight="1">
      <c r="A11" s="268"/>
      <c r="B11" s="17" t="s">
        <v>1111</v>
      </c>
      <c r="C11" s="299" t="s">
        <v>1112</v>
      </c>
      <c r="D11" s="300"/>
      <c r="E11" s="166"/>
      <c r="F11" s="168"/>
      <c r="G11" s="173"/>
      <c r="H11" s="174" t="str">
        <f t="shared" si="0"/>
        <v/>
      </c>
    </row>
    <row r="12" spans="1:8" ht="30" customHeight="1">
      <c r="A12" s="268"/>
      <c r="B12" s="17" t="s">
        <v>43</v>
      </c>
      <c r="C12" s="299" t="s">
        <v>1113</v>
      </c>
      <c r="D12" s="300"/>
      <c r="E12" s="166" t="s">
        <v>395</v>
      </c>
      <c r="F12" s="172">
        <v>1</v>
      </c>
      <c r="G12" s="173"/>
      <c r="H12" s="174">
        <f t="shared" si="0"/>
        <v>0</v>
      </c>
    </row>
    <row r="13" spans="1:8" ht="30" customHeight="1">
      <c r="A13" s="268"/>
      <c r="B13" s="17" t="s">
        <v>45</v>
      </c>
      <c r="C13" s="299" t="s">
        <v>1114</v>
      </c>
      <c r="D13" s="300"/>
      <c r="E13" s="166" t="s">
        <v>395</v>
      </c>
      <c r="F13" s="175">
        <v>6</v>
      </c>
      <c r="G13" s="173"/>
      <c r="H13" s="174">
        <f t="shared" si="0"/>
        <v>0</v>
      </c>
    </row>
    <row r="14" spans="1:8" ht="30" customHeight="1">
      <c r="A14" s="268"/>
      <c r="B14" s="17" t="s">
        <v>1115</v>
      </c>
      <c r="C14" s="299" t="s">
        <v>1116</v>
      </c>
      <c r="D14" s="300"/>
      <c r="E14" s="166"/>
      <c r="F14" s="168"/>
      <c r="G14" s="173"/>
      <c r="H14" s="174" t="str">
        <f t="shared" si="0"/>
        <v/>
      </c>
    </row>
    <row r="15" spans="1:8" ht="30" customHeight="1">
      <c r="A15" s="268"/>
      <c r="B15" s="17" t="s">
        <v>43</v>
      </c>
      <c r="C15" s="299" t="s">
        <v>1117</v>
      </c>
      <c r="D15" s="300"/>
      <c r="E15" s="166" t="s">
        <v>395</v>
      </c>
      <c r="F15" s="172">
        <v>1</v>
      </c>
      <c r="G15" s="173"/>
      <c r="H15" s="174">
        <f t="shared" si="0"/>
        <v>0</v>
      </c>
    </row>
    <row r="16" spans="1:8" ht="30" customHeight="1">
      <c r="A16" s="268"/>
      <c r="B16" s="17" t="s">
        <v>45</v>
      </c>
      <c r="C16" s="299" t="s">
        <v>1118</v>
      </c>
      <c r="D16" s="300"/>
      <c r="E16" s="166" t="s">
        <v>395</v>
      </c>
      <c r="F16" s="175">
        <v>19</v>
      </c>
      <c r="G16" s="173"/>
      <c r="H16" s="174">
        <f t="shared" si="0"/>
        <v>0</v>
      </c>
    </row>
    <row r="17" spans="1:8" ht="30" customHeight="1">
      <c r="A17" s="268"/>
      <c r="B17" s="17" t="s">
        <v>1119</v>
      </c>
      <c r="C17" s="299" t="s">
        <v>1120</v>
      </c>
      <c r="D17" s="300"/>
      <c r="E17" s="166" t="s">
        <v>395</v>
      </c>
      <c r="F17" s="172">
        <v>1</v>
      </c>
      <c r="G17" s="173"/>
      <c r="H17" s="174">
        <f t="shared" si="0"/>
        <v>0</v>
      </c>
    </row>
    <row r="18" spans="1:8" ht="30" customHeight="1">
      <c r="A18" s="268"/>
      <c r="B18" s="17" t="s">
        <v>1121</v>
      </c>
      <c r="C18" s="299" t="s">
        <v>1122</v>
      </c>
      <c r="D18" s="300"/>
      <c r="E18" s="166" t="s">
        <v>395</v>
      </c>
      <c r="F18" s="172">
        <v>1</v>
      </c>
      <c r="G18" s="173"/>
      <c r="H18" s="174">
        <f t="shared" si="0"/>
        <v>0</v>
      </c>
    </row>
    <row r="19" spans="1:8" ht="30" customHeight="1">
      <c r="A19" s="268"/>
      <c r="B19" s="17" t="s">
        <v>1123</v>
      </c>
      <c r="C19" s="299" t="s">
        <v>1124</v>
      </c>
      <c r="D19" s="300"/>
      <c r="E19" s="166"/>
      <c r="F19" s="168"/>
      <c r="G19" s="173"/>
      <c r="H19" s="174" t="str">
        <f t="shared" si="0"/>
        <v/>
      </c>
    </row>
    <row r="20" spans="1:8" ht="30" customHeight="1">
      <c r="A20" s="268"/>
      <c r="B20" s="17" t="s">
        <v>43</v>
      </c>
      <c r="C20" s="299" t="s">
        <v>1125</v>
      </c>
      <c r="D20" s="300"/>
      <c r="E20" s="166" t="s">
        <v>1126</v>
      </c>
      <c r="F20" s="172">
        <v>1</v>
      </c>
      <c r="G20" s="173"/>
      <c r="H20" s="174">
        <f t="shared" si="0"/>
        <v>0</v>
      </c>
    </row>
    <row r="21" spans="1:8" ht="30" customHeight="1">
      <c r="A21" s="268"/>
      <c r="B21" s="17" t="s">
        <v>45</v>
      </c>
      <c r="C21" s="299" t="s">
        <v>1127</v>
      </c>
      <c r="D21" s="300"/>
      <c r="E21" s="166" t="s">
        <v>1126</v>
      </c>
      <c r="F21" s="175">
        <v>7</v>
      </c>
      <c r="G21" s="173"/>
      <c r="H21" s="174">
        <f t="shared" si="0"/>
        <v>0</v>
      </c>
    </row>
    <row r="22" spans="1:8" ht="30" customHeight="1">
      <c r="A22" s="268"/>
      <c r="B22" s="17" t="s">
        <v>1128</v>
      </c>
      <c r="C22" s="299" t="s">
        <v>1129</v>
      </c>
      <c r="D22" s="300"/>
      <c r="E22" s="166"/>
      <c r="F22" s="168"/>
      <c r="G22" s="173"/>
      <c r="H22" s="174" t="str">
        <f t="shared" si="0"/>
        <v/>
      </c>
    </row>
    <row r="23" spans="1:8" ht="30" customHeight="1">
      <c r="A23" s="268"/>
      <c r="B23" s="17" t="s">
        <v>43</v>
      </c>
      <c r="C23" s="299" t="s">
        <v>1130</v>
      </c>
      <c r="D23" s="300"/>
      <c r="E23" s="166" t="s">
        <v>1126</v>
      </c>
      <c r="F23" s="172">
        <v>2</v>
      </c>
      <c r="G23" s="173"/>
      <c r="H23" s="174">
        <f t="shared" si="0"/>
        <v>0</v>
      </c>
    </row>
    <row r="24" spans="1:8" ht="30" customHeight="1">
      <c r="A24" s="268"/>
      <c r="B24" s="17" t="s">
        <v>45</v>
      </c>
      <c r="C24" s="299" t="s">
        <v>1131</v>
      </c>
      <c r="D24" s="300"/>
      <c r="E24" s="166" t="s">
        <v>1126</v>
      </c>
      <c r="F24" s="175">
        <v>9</v>
      </c>
      <c r="G24" s="173"/>
      <c r="H24" s="174">
        <f t="shared" si="0"/>
        <v>0</v>
      </c>
    </row>
    <row r="25" spans="1:8" ht="30" customHeight="1">
      <c r="A25" s="268"/>
      <c r="B25" s="17" t="s">
        <v>1132</v>
      </c>
      <c r="C25" s="299" t="s">
        <v>1133</v>
      </c>
      <c r="D25" s="300"/>
      <c r="E25" s="166"/>
      <c r="F25" s="168"/>
      <c r="G25" s="173"/>
      <c r="H25" s="174" t="str">
        <f t="shared" si="0"/>
        <v/>
      </c>
    </row>
    <row r="26" spans="1:8" ht="30" customHeight="1">
      <c r="A26" s="268"/>
      <c r="B26" s="17" t="s">
        <v>43</v>
      </c>
      <c r="C26" s="299" t="s">
        <v>1134</v>
      </c>
      <c r="D26" s="300"/>
      <c r="E26" s="166" t="s">
        <v>1126</v>
      </c>
      <c r="F26" s="175">
        <v>1</v>
      </c>
      <c r="G26" s="173"/>
      <c r="H26" s="174">
        <f t="shared" si="0"/>
        <v>0</v>
      </c>
    </row>
    <row r="27" spans="1:8" ht="30" customHeight="1">
      <c r="A27" s="268"/>
      <c r="B27" s="17" t="s">
        <v>45</v>
      </c>
      <c r="C27" s="299" t="s">
        <v>1135</v>
      </c>
      <c r="D27" s="300"/>
      <c r="E27" s="166" t="s">
        <v>1126</v>
      </c>
      <c r="F27" s="175">
        <v>13</v>
      </c>
      <c r="G27" s="173"/>
      <c r="H27" s="174">
        <f t="shared" si="0"/>
        <v>0</v>
      </c>
    </row>
    <row r="28" spans="1:8" ht="30" customHeight="1">
      <c r="A28" s="268"/>
      <c r="B28" s="17" t="s">
        <v>1136</v>
      </c>
      <c r="C28" s="299" t="s">
        <v>1137</v>
      </c>
      <c r="D28" s="300"/>
      <c r="E28" s="166"/>
      <c r="F28" s="168"/>
      <c r="G28" s="173"/>
      <c r="H28" s="174" t="str">
        <f t="shared" si="0"/>
        <v/>
      </c>
    </row>
    <row r="29" spans="1:8" ht="30" customHeight="1">
      <c r="A29" s="268"/>
      <c r="B29" s="17" t="s">
        <v>43</v>
      </c>
      <c r="C29" s="299" t="s">
        <v>1138</v>
      </c>
      <c r="D29" s="300"/>
      <c r="E29" s="166" t="s">
        <v>1126</v>
      </c>
      <c r="F29" s="172">
        <v>1</v>
      </c>
      <c r="G29" s="173"/>
      <c r="H29" s="174">
        <f t="shared" si="0"/>
        <v>0</v>
      </c>
    </row>
    <row r="30" spans="1:8" ht="30" customHeight="1">
      <c r="A30" s="268"/>
      <c r="B30" s="17" t="s">
        <v>45</v>
      </c>
      <c r="C30" s="299" t="s">
        <v>1139</v>
      </c>
      <c r="D30" s="300"/>
      <c r="E30" s="166" t="s">
        <v>1126</v>
      </c>
      <c r="F30" s="172">
        <v>1</v>
      </c>
      <c r="G30" s="173"/>
      <c r="H30" s="174">
        <f t="shared" si="0"/>
        <v>0</v>
      </c>
    </row>
    <row r="31" spans="1:8" ht="30" customHeight="1">
      <c r="A31" s="268"/>
      <c r="B31" s="17" t="s">
        <v>1140</v>
      </c>
      <c r="C31" s="299" t="s">
        <v>1141</v>
      </c>
      <c r="D31" s="300"/>
      <c r="E31" s="166"/>
      <c r="F31" s="168"/>
      <c r="G31" s="173"/>
      <c r="H31" s="174" t="str">
        <f t="shared" si="0"/>
        <v/>
      </c>
    </row>
    <row r="32" spans="1:8" ht="30" customHeight="1">
      <c r="A32" s="268"/>
      <c r="B32" s="17" t="s">
        <v>43</v>
      </c>
      <c r="C32" s="299" t="s">
        <v>1142</v>
      </c>
      <c r="D32" s="300"/>
      <c r="E32" s="166" t="s">
        <v>1126</v>
      </c>
      <c r="F32" s="172">
        <v>1</v>
      </c>
      <c r="G32" s="173"/>
      <c r="H32" s="174">
        <f t="shared" si="0"/>
        <v>0</v>
      </c>
    </row>
    <row r="33" spans="1:8" ht="30" customHeight="1">
      <c r="A33" s="268"/>
      <c r="B33" s="17" t="s">
        <v>45</v>
      </c>
      <c r="C33" s="299" t="s">
        <v>1143</v>
      </c>
      <c r="D33" s="300"/>
      <c r="E33" s="166" t="s">
        <v>1126</v>
      </c>
      <c r="F33" s="175">
        <v>1</v>
      </c>
      <c r="G33" s="173"/>
      <c r="H33" s="174">
        <f t="shared" si="0"/>
        <v>0</v>
      </c>
    </row>
    <row r="34" spans="1:8" ht="30" customHeight="1">
      <c r="A34" s="268"/>
      <c r="B34" s="17" t="s">
        <v>1144</v>
      </c>
      <c r="C34" s="299" t="s">
        <v>1145</v>
      </c>
      <c r="D34" s="300"/>
      <c r="E34" s="166" t="s">
        <v>649</v>
      </c>
      <c r="F34" s="175">
        <v>78</v>
      </c>
      <c r="G34" s="173"/>
      <c r="H34" s="174">
        <f t="shared" si="0"/>
        <v>0</v>
      </c>
    </row>
    <row r="35" spans="1:8" ht="38.5" customHeight="1">
      <c r="A35" s="268"/>
      <c r="B35" s="17" t="s">
        <v>1146</v>
      </c>
      <c r="C35" s="299" t="s">
        <v>1504</v>
      </c>
      <c r="D35" s="300"/>
      <c r="E35" s="166" t="s">
        <v>649</v>
      </c>
      <c r="F35" s="175">
        <v>19</v>
      </c>
      <c r="G35" s="173"/>
      <c r="H35" s="174">
        <f t="shared" si="0"/>
        <v>0</v>
      </c>
    </row>
    <row r="36" spans="1:8" ht="34.5" customHeight="1">
      <c r="A36" s="268"/>
      <c r="B36" s="17" t="s">
        <v>1148</v>
      </c>
      <c r="C36" s="299" t="s">
        <v>1149</v>
      </c>
      <c r="D36" s="300"/>
      <c r="E36" s="166" t="s">
        <v>158</v>
      </c>
      <c r="F36" s="175">
        <v>1</v>
      </c>
      <c r="G36" s="173"/>
      <c r="H36" s="174">
        <f t="shared" si="0"/>
        <v>0</v>
      </c>
    </row>
    <row r="37" spans="1:8" ht="30" customHeight="1">
      <c r="A37" s="268"/>
      <c r="B37" s="17" t="s">
        <v>1150</v>
      </c>
      <c r="C37" s="299" t="s">
        <v>1151</v>
      </c>
      <c r="D37" s="300"/>
      <c r="E37" s="166" t="s">
        <v>158</v>
      </c>
      <c r="F37" s="175">
        <v>6.31</v>
      </c>
      <c r="G37" s="173"/>
      <c r="H37" s="174">
        <f t="shared" si="0"/>
        <v>0</v>
      </c>
    </row>
    <row r="38" spans="1:8" ht="30" customHeight="1">
      <c r="A38" s="268"/>
      <c r="B38" s="17" t="s">
        <v>1152</v>
      </c>
      <c r="C38" s="299" t="s">
        <v>1153</v>
      </c>
      <c r="D38" s="300"/>
      <c r="E38" s="166" t="s">
        <v>158</v>
      </c>
      <c r="F38" s="168">
        <v>1</v>
      </c>
      <c r="G38" s="173"/>
      <c r="H38" s="174">
        <f t="shared" si="0"/>
        <v>0</v>
      </c>
    </row>
    <row r="39" spans="1:8" ht="30" customHeight="1">
      <c r="A39" s="268"/>
      <c r="B39" s="17" t="s">
        <v>1154</v>
      </c>
      <c r="C39" s="299" t="s">
        <v>1155</v>
      </c>
      <c r="D39" s="300"/>
      <c r="E39" s="166" t="s">
        <v>158</v>
      </c>
      <c r="F39" s="168">
        <v>1</v>
      </c>
      <c r="G39" s="173"/>
      <c r="H39" s="174">
        <f t="shared" si="0"/>
        <v>0</v>
      </c>
    </row>
    <row r="40" spans="1:8" ht="30" customHeight="1">
      <c r="A40" s="268"/>
      <c r="B40" s="17" t="s">
        <v>1156</v>
      </c>
      <c r="C40" s="299" t="s">
        <v>1157</v>
      </c>
      <c r="D40" s="300"/>
      <c r="E40" s="166" t="s">
        <v>395</v>
      </c>
      <c r="F40" s="172">
        <v>1</v>
      </c>
      <c r="G40" s="173"/>
      <c r="H40" s="174">
        <f t="shared" si="0"/>
        <v>0</v>
      </c>
    </row>
    <row r="41" spans="1:8" ht="30" customHeight="1">
      <c r="A41" s="268"/>
      <c r="B41" s="17" t="s">
        <v>1158</v>
      </c>
      <c r="C41" s="299" t="s">
        <v>1159</v>
      </c>
      <c r="D41" s="300"/>
      <c r="E41" s="166" t="s">
        <v>395</v>
      </c>
      <c r="F41" s="172">
        <v>1</v>
      </c>
      <c r="G41" s="173"/>
      <c r="H41" s="174">
        <f t="shared" si="0"/>
        <v>0</v>
      </c>
    </row>
    <row r="42" spans="1:8" ht="30" customHeight="1">
      <c r="A42" s="268"/>
      <c r="B42" s="17" t="s">
        <v>1160</v>
      </c>
      <c r="C42" s="299" t="s">
        <v>1161</v>
      </c>
      <c r="D42" s="300"/>
      <c r="E42" s="166" t="s">
        <v>395</v>
      </c>
      <c r="F42" s="172">
        <v>1</v>
      </c>
      <c r="G42" s="173"/>
      <c r="H42" s="174">
        <f t="shared" si="0"/>
        <v>0</v>
      </c>
    </row>
    <row r="43" spans="1:8" ht="30" customHeight="1">
      <c r="A43" s="268"/>
      <c r="B43" s="17" t="s">
        <v>1162</v>
      </c>
      <c r="C43" s="299" t="s">
        <v>1163</v>
      </c>
      <c r="D43" s="300"/>
      <c r="E43" s="166" t="s">
        <v>395</v>
      </c>
      <c r="F43" s="172">
        <v>1</v>
      </c>
      <c r="G43" s="173"/>
      <c r="H43" s="174">
        <f t="shared" si="0"/>
        <v>0</v>
      </c>
    </row>
    <row r="44" spans="1:8" ht="30" customHeight="1">
      <c r="A44" s="268"/>
      <c r="B44" s="160" t="s">
        <v>1164</v>
      </c>
      <c r="C44" s="299" t="s">
        <v>1165</v>
      </c>
      <c r="D44" s="300"/>
      <c r="E44" s="171" t="s">
        <v>395</v>
      </c>
      <c r="F44" s="176">
        <v>1</v>
      </c>
      <c r="G44" s="177"/>
      <c r="H44" s="174">
        <f t="shared" si="0"/>
        <v>0</v>
      </c>
    </row>
    <row r="45" spans="1:8" ht="30" customHeight="1">
      <c r="A45" s="268"/>
      <c r="B45" s="160" t="s">
        <v>1166</v>
      </c>
      <c r="C45" s="299" t="s">
        <v>1167</v>
      </c>
      <c r="D45" s="300"/>
      <c r="E45" s="166" t="s">
        <v>395</v>
      </c>
      <c r="F45" s="176">
        <v>1</v>
      </c>
      <c r="G45" s="177"/>
      <c r="H45" s="174">
        <f t="shared" si="0"/>
        <v>0</v>
      </c>
    </row>
    <row r="46" spans="1:8" ht="30" customHeight="1">
      <c r="A46" s="268"/>
      <c r="B46" s="160" t="s">
        <v>1168</v>
      </c>
      <c r="C46" s="299" t="s">
        <v>1169</v>
      </c>
      <c r="D46" s="300"/>
      <c r="E46" s="166" t="s">
        <v>395</v>
      </c>
      <c r="F46" s="176">
        <v>1</v>
      </c>
      <c r="G46" s="177"/>
      <c r="H46" s="174">
        <f t="shared" si="0"/>
        <v>0</v>
      </c>
    </row>
    <row r="47" spans="1:8" ht="30" customHeight="1">
      <c r="A47" s="268"/>
      <c r="B47" s="160" t="s">
        <v>1170</v>
      </c>
      <c r="C47" s="299" t="s">
        <v>1171</v>
      </c>
      <c r="D47" s="300"/>
      <c r="E47" s="166" t="s">
        <v>395</v>
      </c>
      <c r="F47" s="176">
        <v>1</v>
      </c>
      <c r="G47" s="177"/>
      <c r="H47" s="174">
        <f t="shared" si="0"/>
        <v>0</v>
      </c>
    </row>
    <row r="48" spans="1:8" ht="30" customHeight="1">
      <c r="A48" s="268"/>
      <c r="B48" s="160" t="s">
        <v>1172</v>
      </c>
      <c r="C48" s="299" t="s">
        <v>1173</v>
      </c>
      <c r="D48" s="300"/>
      <c r="E48" s="166" t="s">
        <v>395</v>
      </c>
      <c r="F48" s="176">
        <v>1</v>
      </c>
      <c r="G48" s="177"/>
      <c r="H48" s="174">
        <f t="shared" si="0"/>
        <v>0</v>
      </c>
    </row>
    <row r="49" spans="1:8" ht="30" customHeight="1">
      <c r="A49" s="268"/>
      <c r="B49" s="160" t="s">
        <v>1174</v>
      </c>
      <c r="C49" s="299" t="s">
        <v>1175</v>
      </c>
      <c r="D49" s="300"/>
      <c r="E49" s="171" t="s">
        <v>395</v>
      </c>
      <c r="F49" s="176">
        <v>1</v>
      </c>
      <c r="G49" s="177"/>
      <c r="H49" s="174">
        <f t="shared" si="0"/>
        <v>0</v>
      </c>
    </row>
    <row r="50" spans="1:8" ht="30" customHeight="1">
      <c r="A50" s="268"/>
      <c r="B50" s="160" t="s">
        <v>1176</v>
      </c>
      <c r="C50" s="299" t="s">
        <v>1177</v>
      </c>
      <c r="D50" s="300"/>
      <c r="E50" s="166" t="s">
        <v>395</v>
      </c>
      <c r="F50" s="178">
        <v>57</v>
      </c>
      <c r="G50" s="177"/>
      <c r="H50" s="174">
        <f t="shared" si="0"/>
        <v>0</v>
      </c>
    </row>
    <row r="51" spans="1:8" ht="30" customHeight="1">
      <c r="A51" s="268"/>
      <c r="B51" s="160" t="s">
        <v>1178</v>
      </c>
      <c r="C51" s="299" t="s">
        <v>1179</v>
      </c>
      <c r="D51" s="300"/>
      <c r="E51" s="166" t="s">
        <v>395</v>
      </c>
      <c r="F51" s="176">
        <v>1</v>
      </c>
      <c r="G51" s="177"/>
      <c r="H51" s="174">
        <f t="shared" si="0"/>
        <v>0</v>
      </c>
    </row>
    <row r="52" spans="1:8" ht="30" customHeight="1">
      <c r="A52" s="268"/>
      <c r="B52" s="160" t="s">
        <v>1180</v>
      </c>
      <c r="C52" s="299" t="s">
        <v>1181</v>
      </c>
      <c r="D52" s="300"/>
      <c r="E52" s="166" t="s">
        <v>395</v>
      </c>
      <c r="F52" s="178">
        <v>95</v>
      </c>
      <c r="G52" s="177"/>
      <c r="H52" s="174">
        <f t="shared" si="0"/>
        <v>0</v>
      </c>
    </row>
    <row r="53" spans="1:8" ht="30" customHeight="1">
      <c r="A53" s="268"/>
      <c r="B53" s="160" t="s">
        <v>1182</v>
      </c>
      <c r="C53" s="299" t="s">
        <v>1183</v>
      </c>
      <c r="D53" s="300"/>
      <c r="E53" s="171" t="s">
        <v>395</v>
      </c>
      <c r="F53" s="178">
        <v>71</v>
      </c>
      <c r="G53" s="177"/>
      <c r="H53" s="174">
        <f t="shared" si="0"/>
        <v>0</v>
      </c>
    </row>
    <row r="54" spans="1:8" ht="30" customHeight="1">
      <c r="A54" s="268"/>
      <c r="B54" s="41" t="s">
        <v>1184</v>
      </c>
      <c r="C54" s="299" t="s">
        <v>1185</v>
      </c>
      <c r="D54" s="300"/>
      <c r="E54" s="171" t="s">
        <v>395</v>
      </c>
      <c r="F54" s="176">
        <v>1</v>
      </c>
      <c r="G54" s="177"/>
      <c r="H54" s="174">
        <f t="shared" si="0"/>
        <v>0</v>
      </c>
    </row>
    <row r="55" spans="1:8" ht="30" customHeight="1">
      <c r="A55" s="268"/>
      <c r="B55" s="41" t="s">
        <v>1186</v>
      </c>
      <c r="C55" s="299" t="s">
        <v>1187</v>
      </c>
      <c r="D55" s="300"/>
      <c r="E55" s="171" t="s">
        <v>395</v>
      </c>
      <c r="F55" s="178">
        <v>1</v>
      </c>
      <c r="G55" s="177"/>
      <c r="H55" s="174">
        <f t="shared" si="0"/>
        <v>0</v>
      </c>
    </row>
    <row r="56" spans="1:8" ht="30" customHeight="1">
      <c r="A56" s="268"/>
      <c r="B56" s="160" t="s">
        <v>1188</v>
      </c>
      <c r="C56" s="299" t="s">
        <v>1189</v>
      </c>
      <c r="D56" s="300"/>
      <c r="E56" s="171" t="s">
        <v>1126</v>
      </c>
      <c r="F56" s="176">
        <v>1</v>
      </c>
      <c r="G56" s="177"/>
      <c r="H56" s="174">
        <f t="shared" si="0"/>
        <v>0</v>
      </c>
    </row>
    <row r="57" spans="1:8" ht="30" customHeight="1">
      <c r="A57" s="268"/>
      <c r="B57" s="160" t="s">
        <v>1190</v>
      </c>
      <c r="C57" s="299" t="s">
        <v>1191</v>
      </c>
      <c r="D57" s="300"/>
      <c r="E57" s="171" t="s">
        <v>1126</v>
      </c>
      <c r="F57" s="176">
        <v>1</v>
      </c>
      <c r="G57" s="177"/>
      <c r="H57" s="174">
        <f t="shared" si="0"/>
        <v>0</v>
      </c>
    </row>
    <row r="58" spans="1:8" ht="30" customHeight="1">
      <c r="A58" s="268"/>
      <c r="B58" s="41" t="s">
        <v>1192</v>
      </c>
      <c r="C58" s="299" t="s">
        <v>1193</v>
      </c>
      <c r="D58" s="300"/>
      <c r="E58" s="171" t="s">
        <v>1126</v>
      </c>
      <c r="F58" s="176">
        <v>1</v>
      </c>
      <c r="G58" s="177"/>
      <c r="H58" s="174">
        <f t="shared" si="0"/>
        <v>0</v>
      </c>
    </row>
    <row r="59" spans="1:8" ht="30" customHeight="1">
      <c r="A59" s="268"/>
      <c r="B59" s="41" t="s">
        <v>1194</v>
      </c>
      <c r="C59" s="299" t="s">
        <v>1195</v>
      </c>
      <c r="D59" s="300"/>
      <c r="E59" s="171" t="s">
        <v>1126</v>
      </c>
      <c r="F59" s="176">
        <v>1</v>
      </c>
      <c r="G59" s="177"/>
      <c r="H59" s="174">
        <f t="shared" si="0"/>
        <v>0</v>
      </c>
    </row>
    <row r="60" spans="1:8" ht="30" customHeight="1">
      <c r="A60" s="268"/>
      <c r="B60" s="41" t="s">
        <v>1196</v>
      </c>
      <c r="C60" s="299" t="s">
        <v>1197</v>
      </c>
      <c r="D60" s="300"/>
      <c r="E60" s="171" t="s">
        <v>1126</v>
      </c>
      <c r="F60" s="176">
        <v>1</v>
      </c>
      <c r="G60" s="177"/>
      <c r="H60" s="174">
        <f t="shared" si="0"/>
        <v>0</v>
      </c>
    </row>
    <row r="61" spans="1:8" ht="30" customHeight="1">
      <c r="A61" s="268"/>
      <c r="B61" s="41" t="s">
        <v>1198</v>
      </c>
      <c r="C61" s="299" t="s">
        <v>1199</v>
      </c>
      <c r="D61" s="300"/>
      <c r="E61" s="171" t="s">
        <v>1126</v>
      </c>
      <c r="F61" s="178">
        <v>6</v>
      </c>
      <c r="G61" s="177"/>
      <c r="H61" s="174">
        <f t="shared" si="0"/>
        <v>0</v>
      </c>
    </row>
    <row r="62" spans="1:8" ht="30" customHeight="1">
      <c r="A62" s="268"/>
      <c r="B62" s="41" t="s">
        <v>1200</v>
      </c>
      <c r="C62" s="299" t="s">
        <v>1482</v>
      </c>
      <c r="D62" s="300"/>
      <c r="E62" s="171" t="s">
        <v>1126</v>
      </c>
      <c r="F62" s="178">
        <v>139</v>
      </c>
      <c r="G62" s="177"/>
      <c r="H62" s="174">
        <f t="shared" si="0"/>
        <v>0</v>
      </c>
    </row>
    <row r="63" spans="1:8" ht="30" customHeight="1">
      <c r="A63" s="268"/>
      <c r="B63" s="41" t="s">
        <v>1201</v>
      </c>
      <c r="C63" s="299" t="s">
        <v>1202</v>
      </c>
      <c r="D63" s="300"/>
      <c r="E63" s="166"/>
      <c r="F63" s="179"/>
      <c r="G63" s="177"/>
      <c r="H63" s="174" t="str">
        <f t="shared" si="0"/>
        <v/>
      </c>
    </row>
    <row r="64" spans="1:8" ht="30" customHeight="1">
      <c r="A64" s="268"/>
      <c r="B64" s="41" t="s">
        <v>43</v>
      </c>
      <c r="C64" s="299" t="s">
        <v>1483</v>
      </c>
      <c r="D64" s="300"/>
      <c r="E64" s="171" t="s">
        <v>1126</v>
      </c>
      <c r="F64" s="176">
        <v>1</v>
      </c>
      <c r="G64" s="177"/>
      <c r="H64" s="174">
        <f t="shared" si="0"/>
        <v>0</v>
      </c>
    </row>
    <row r="65" spans="1:8" ht="30" customHeight="1">
      <c r="A65" s="268"/>
      <c r="B65" s="41" t="s">
        <v>45</v>
      </c>
      <c r="C65" s="299" t="s">
        <v>1484</v>
      </c>
      <c r="D65" s="300"/>
      <c r="E65" s="166" t="s">
        <v>1126</v>
      </c>
      <c r="F65" s="178">
        <v>8</v>
      </c>
      <c r="G65" s="177"/>
      <c r="H65" s="174">
        <f t="shared" si="0"/>
        <v>0</v>
      </c>
    </row>
    <row r="66" spans="1:8" ht="30" customHeight="1">
      <c r="A66" s="268"/>
      <c r="B66" s="41" t="s">
        <v>47</v>
      </c>
      <c r="C66" s="299" t="s">
        <v>1485</v>
      </c>
      <c r="D66" s="300"/>
      <c r="E66" s="166" t="s">
        <v>1126</v>
      </c>
      <c r="F66" s="176">
        <v>1</v>
      </c>
      <c r="G66" s="177"/>
      <c r="H66" s="174">
        <f t="shared" si="0"/>
        <v>0</v>
      </c>
    </row>
    <row r="67" spans="1:8" ht="30" customHeight="1">
      <c r="A67" s="268"/>
      <c r="B67" s="41" t="s">
        <v>1203</v>
      </c>
      <c r="C67" s="299" t="s">
        <v>1204</v>
      </c>
      <c r="D67" s="300"/>
      <c r="E67" s="171" t="s">
        <v>1126</v>
      </c>
      <c r="F67" s="178">
        <v>15</v>
      </c>
      <c r="G67" s="177"/>
      <c r="H67" s="174">
        <f t="shared" si="0"/>
        <v>0</v>
      </c>
    </row>
    <row r="68" spans="1:8" ht="30" customHeight="1">
      <c r="A68" s="268"/>
      <c r="B68" s="41" t="s">
        <v>1205</v>
      </c>
      <c r="C68" s="299" t="s">
        <v>1206</v>
      </c>
      <c r="D68" s="300"/>
      <c r="E68" s="171" t="s">
        <v>1126</v>
      </c>
      <c r="F68" s="176">
        <v>1</v>
      </c>
      <c r="G68" s="177"/>
      <c r="H68" s="174">
        <f t="shared" si="0"/>
        <v>0</v>
      </c>
    </row>
    <row r="69" spans="1:8" ht="30" customHeight="1">
      <c r="A69" s="268"/>
      <c r="B69" s="41" t="s">
        <v>1207</v>
      </c>
      <c r="C69" s="299" t="s">
        <v>1208</v>
      </c>
      <c r="D69" s="300"/>
      <c r="E69" s="166" t="s">
        <v>1126</v>
      </c>
      <c r="F69" s="178">
        <v>4</v>
      </c>
      <c r="G69" s="177"/>
      <c r="H69" s="174">
        <f t="shared" si="0"/>
        <v>0</v>
      </c>
    </row>
    <row r="70" spans="1:8" ht="30" customHeight="1">
      <c r="A70" s="268"/>
      <c r="B70" s="41" t="s">
        <v>1209</v>
      </c>
      <c r="C70" s="299" t="s">
        <v>1210</v>
      </c>
      <c r="D70" s="300"/>
      <c r="E70" s="171" t="s">
        <v>1126</v>
      </c>
      <c r="F70" s="176">
        <v>1</v>
      </c>
      <c r="G70" s="177"/>
      <c r="H70" s="174">
        <f t="shared" ref="H70:H143" si="1">IF(F70="","",ROUND(F70*G70,0))</f>
        <v>0</v>
      </c>
    </row>
    <row r="71" spans="1:8" ht="30" customHeight="1">
      <c r="A71" s="268"/>
      <c r="B71" s="41" t="s">
        <v>1211</v>
      </c>
      <c r="C71" s="299" t="s">
        <v>1212</v>
      </c>
      <c r="D71" s="300"/>
      <c r="E71" s="166" t="s">
        <v>1126</v>
      </c>
      <c r="F71" s="176">
        <v>1</v>
      </c>
      <c r="G71" s="177"/>
      <c r="H71" s="174">
        <f t="shared" si="1"/>
        <v>0</v>
      </c>
    </row>
    <row r="72" spans="1:8" ht="30" customHeight="1">
      <c r="A72" s="268"/>
      <c r="B72" s="41" t="s">
        <v>1213</v>
      </c>
      <c r="C72" s="299" t="s">
        <v>1214</v>
      </c>
      <c r="D72" s="300"/>
      <c r="E72" s="171" t="s">
        <v>1126</v>
      </c>
      <c r="F72" s="176">
        <v>1</v>
      </c>
      <c r="G72" s="177"/>
      <c r="H72" s="174">
        <f t="shared" si="1"/>
        <v>0</v>
      </c>
    </row>
    <row r="73" spans="1:8" ht="30" customHeight="1">
      <c r="A73" s="268"/>
      <c r="B73" s="41" t="s">
        <v>1215</v>
      </c>
      <c r="C73" s="299" t="s">
        <v>1216</v>
      </c>
      <c r="D73" s="300"/>
      <c r="E73" s="171" t="s">
        <v>395</v>
      </c>
      <c r="F73" s="176">
        <v>1</v>
      </c>
      <c r="G73" s="177"/>
      <c r="H73" s="174">
        <f t="shared" si="1"/>
        <v>0</v>
      </c>
    </row>
    <row r="74" spans="1:8" ht="38.5" customHeight="1">
      <c r="A74" s="268"/>
      <c r="B74" s="41" t="s">
        <v>1217</v>
      </c>
      <c r="C74" s="299" t="s">
        <v>1218</v>
      </c>
      <c r="D74" s="300"/>
      <c r="E74" s="171" t="s">
        <v>395</v>
      </c>
      <c r="F74" s="176">
        <v>1</v>
      </c>
      <c r="G74" s="177"/>
      <c r="H74" s="174">
        <f t="shared" si="1"/>
        <v>0</v>
      </c>
    </row>
    <row r="75" spans="1:8" ht="30" customHeight="1">
      <c r="A75" s="268"/>
      <c r="B75" s="41" t="s">
        <v>1219</v>
      </c>
      <c r="C75" s="299" t="s">
        <v>1220</v>
      </c>
      <c r="D75" s="300"/>
      <c r="E75" s="171" t="s">
        <v>395</v>
      </c>
      <c r="F75" s="176">
        <v>1</v>
      </c>
      <c r="G75" s="177"/>
      <c r="H75" s="174">
        <f t="shared" si="1"/>
        <v>0</v>
      </c>
    </row>
    <row r="76" spans="1:8" ht="30" customHeight="1">
      <c r="A76" s="268"/>
      <c r="B76" s="41" t="s">
        <v>1221</v>
      </c>
      <c r="C76" s="299" t="s">
        <v>1222</v>
      </c>
      <c r="D76" s="300"/>
      <c r="E76" s="166" t="s">
        <v>395</v>
      </c>
      <c r="F76" s="176">
        <v>1</v>
      </c>
      <c r="G76" s="177"/>
      <c r="H76" s="174">
        <f t="shared" si="1"/>
        <v>0</v>
      </c>
    </row>
    <row r="77" spans="1:8" ht="30" customHeight="1">
      <c r="A77" s="268"/>
      <c r="B77" s="41" t="s">
        <v>1486</v>
      </c>
      <c r="C77" s="299" t="s">
        <v>1147</v>
      </c>
      <c r="D77" s="300"/>
      <c r="E77" s="166" t="s">
        <v>395</v>
      </c>
      <c r="F77" s="176">
        <v>1</v>
      </c>
      <c r="G77" s="177"/>
      <c r="H77" s="174">
        <f t="shared" si="1"/>
        <v>0</v>
      </c>
    </row>
    <row r="78" spans="1:8" ht="30" customHeight="1">
      <c r="A78" s="268"/>
      <c r="B78" s="41" t="s">
        <v>1223</v>
      </c>
      <c r="C78" s="299" t="s">
        <v>1224</v>
      </c>
      <c r="D78" s="300"/>
      <c r="E78" s="166" t="s">
        <v>1126</v>
      </c>
      <c r="F78" s="178">
        <v>4</v>
      </c>
      <c r="G78" s="177"/>
      <c r="H78" s="174">
        <f t="shared" si="1"/>
        <v>0</v>
      </c>
    </row>
    <row r="79" spans="1:8" ht="30" customHeight="1">
      <c r="A79" s="268"/>
      <c r="B79" s="41" t="s">
        <v>1225</v>
      </c>
      <c r="C79" s="299" t="s">
        <v>1226</v>
      </c>
      <c r="D79" s="300"/>
      <c r="E79" s="171" t="s">
        <v>112</v>
      </c>
      <c r="F79" s="178">
        <v>6.31</v>
      </c>
      <c r="G79" s="177"/>
      <c r="H79" s="174">
        <f t="shared" si="1"/>
        <v>0</v>
      </c>
    </row>
    <row r="80" spans="1:8" ht="30" customHeight="1">
      <c r="A80" s="268"/>
      <c r="B80" s="41" t="s">
        <v>1227</v>
      </c>
      <c r="C80" s="299" t="s">
        <v>1228</v>
      </c>
      <c r="D80" s="300"/>
      <c r="E80" s="166"/>
      <c r="F80" s="179"/>
      <c r="G80" s="177"/>
      <c r="H80" s="174" t="str">
        <f t="shared" si="1"/>
        <v/>
      </c>
    </row>
    <row r="81" spans="1:8" ht="30" customHeight="1">
      <c r="A81" s="268"/>
      <c r="B81" s="41" t="s">
        <v>43</v>
      </c>
      <c r="C81" s="299" t="s">
        <v>1229</v>
      </c>
      <c r="D81" s="300"/>
      <c r="E81" s="166" t="s">
        <v>66</v>
      </c>
      <c r="F81" s="178">
        <v>1</v>
      </c>
      <c r="G81" s="177"/>
      <c r="H81" s="174">
        <f t="shared" si="1"/>
        <v>0</v>
      </c>
    </row>
    <row r="82" spans="1:8" ht="30" customHeight="1">
      <c r="A82" s="268"/>
      <c r="B82" s="41" t="s">
        <v>45</v>
      </c>
      <c r="C82" s="299" t="s">
        <v>1230</v>
      </c>
      <c r="D82" s="300"/>
      <c r="E82" s="166" t="s">
        <v>395</v>
      </c>
      <c r="F82" s="178">
        <v>1</v>
      </c>
      <c r="G82" s="177"/>
      <c r="H82" s="174">
        <f t="shared" si="1"/>
        <v>0</v>
      </c>
    </row>
    <row r="83" spans="1:8" ht="30" customHeight="1">
      <c r="A83" s="268"/>
      <c r="B83" s="41" t="s">
        <v>47</v>
      </c>
      <c r="C83" s="299" t="s">
        <v>1231</v>
      </c>
      <c r="D83" s="300"/>
      <c r="E83" s="171" t="s">
        <v>395</v>
      </c>
      <c r="F83" s="176">
        <v>1</v>
      </c>
      <c r="G83" s="177"/>
      <c r="H83" s="174">
        <f t="shared" si="1"/>
        <v>0</v>
      </c>
    </row>
    <row r="84" spans="1:8" ht="30" customHeight="1">
      <c r="A84" s="268"/>
      <c r="B84" s="41" t="s">
        <v>1232</v>
      </c>
      <c r="C84" s="299" t="s">
        <v>1233</v>
      </c>
      <c r="D84" s="300"/>
      <c r="E84" s="171"/>
      <c r="F84" s="171"/>
      <c r="G84" s="177"/>
      <c r="H84" s="174" t="str">
        <f t="shared" si="1"/>
        <v/>
      </c>
    </row>
    <row r="85" spans="1:8" ht="30" customHeight="1">
      <c r="A85" s="268"/>
      <c r="B85" s="41" t="s">
        <v>43</v>
      </c>
      <c r="C85" s="299" t="s">
        <v>1234</v>
      </c>
      <c r="D85" s="300"/>
      <c r="E85" s="171" t="s">
        <v>31</v>
      </c>
      <c r="F85" s="179">
        <v>1</v>
      </c>
      <c r="G85" s="177"/>
      <c r="H85" s="174">
        <f t="shared" si="1"/>
        <v>0</v>
      </c>
    </row>
    <row r="86" spans="1:8" ht="30" customHeight="1">
      <c r="A86" s="268"/>
      <c r="B86" s="41" t="s">
        <v>45</v>
      </c>
      <c r="C86" s="299" t="s">
        <v>1235</v>
      </c>
      <c r="D86" s="300"/>
      <c r="E86" s="171" t="s">
        <v>31</v>
      </c>
      <c r="F86" s="179">
        <v>1</v>
      </c>
      <c r="G86" s="177"/>
      <c r="H86" s="174">
        <f t="shared" si="1"/>
        <v>0</v>
      </c>
    </row>
    <row r="87" spans="1:8" ht="30" customHeight="1">
      <c r="A87" s="268"/>
      <c r="B87" s="41" t="s">
        <v>54</v>
      </c>
      <c r="C87" s="299" t="s">
        <v>1236</v>
      </c>
      <c r="D87" s="300"/>
      <c r="E87" s="166" t="s">
        <v>63</v>
      </c>
      <c r="F87" s="176">
        <v>1</v>
      </c>
      <c r="G87" s="177"/>
      <c r="H87" s="174">
        <f t="shared" si="1"/>
        <v>0</v>
      </c>
    </row>
    <row r="88" spans="1:8" ht="30" customHeight="1">
      <c r="A88" s="268"/>
      <c r="B88" s="41" t="s">
        <v>142</v>
      </c>
      <c r="C88" s="299" t="s">
        <v>1305</v>
      </c>
      <c r="D88" s="300"/>
      <c r="E88" s="166" t="s">
        <v>423</v>
      </c>
      <c r="F88" s="176">
        <v>1</v>
      </c>
      <c r="G88" s="177"/>
      <c r="H88" s="174">
        <f t="shared" si="1"/>
        <v>0</v>
      </c>
    </row>
    <row r="89" spans="1:8" ht="30" customHeight="1">
      <c r="A89" s="268"/>
      <c r="B89" s="41" t="s">
        <v>57</v>
      </c>
      <c r="C89" s="299" t="s">
        <v>1238</v>
      </c>
      <c r="D89" s="300"/>
      <c r="E89" s="171" t="s">
        <v>31</v>
      </c>
      <c r="F89" s="178">
        <v>176.61</v>
      </c>
      <c r="G89" s="177"/>
      <c r="H89" s="174">
        <f t="shared" si="1"/>
        <v>0</v>
      </c>
    </row>
    <row r="90" spans="1:8" ht="56.5" customHeight="1">
      <c r="A90" s="268"/>
      <c r="B90" s="41" t="s">
        <v>178</v>
      </c>
      <c r="C90" s="299" t="s">
        <v>1239</v>
      </c>
      <c r="D90" s="300"/>
      <c r="E90" s="166" t="s">
        <v>1126</v>
      </c>
      <c r="F90" s="176">
        <v>1</v>
      </c>
      <c r="G90" s="177"/>
      <c r="H90" s="174">
        <f t="shared" si="1"/>
        <v>0</v>
      </c>
    </row>
    <row r="91" spans="1:8" ht="30" customHeight="1">
      <c r="A91" s="268"/>
      <c r="B91" s="41" t="s">
        <v>180</v>
      </c>
      <c r="C91" s="299" t="s">
        <v>1240</v>
      </c>
      <c r="D91" s="300"/>
      <c r="E91" s="166" t="s">
        <v>1126</v>
      </c>
      <c r="F91" s="176">
        <v>1</v>
      </c>
      <c r="G91" s="177"/>
      <c r="H91" s="174">
        <f t="shared" si="1"/>
        <v>0</v>
      </c>
    </row>
    <row r="92" spans="1:8" ht="30" customHeight="1">
      <c r="A92" s="268"/>
      <c r="B92" s="41" t="s">
        <v>1241</v>
      </c>
      <c r="C92" s="299" t="s">
        <v>1242</v>
      </c>
      <c r="D92" s="300"/>
      <c r="E92" s="171" t="s">
        <v>31</v>
      </c>
      <c r="F92" s="179">
        <v>1</v>
      </c>
      <c r="G92" s="177"/>
      <c r="H92" s="174">
        <f t="shared" si="1"/>
        <v>0</v>
      </c>
    </row>
    <row r="93" spans="1:8" ht="30" customHeight="1">
      <c r="A93" s="268"/>
      <c r="B93" s="41" t="s">
        <v>1243</v>
      </c>
      <c r="C93" s="299" t="s">
        <v>1244</v>
      </c>
      <c r="D93" s="300"/>
      <c r="E93" s="171" t="s">
        <v>31</v>
      </c>
      <c r="F93" s="178">
        <v>6.31</v>
      </c>
      <c r="G93" s="177"/>
      <c r="H93" s="174">
        <f t="shared" si="1"/>
        <v>0</v>
      </c>
    </row>
    <row r="94" spans="1:8" ht="30" customHeight="1">
      <c r="A94" s="268"/>
      <c r="B94" s="41" t="s">
        <v>1245</v>
      </c>
      <c r="C94" s="299" t="s">
        <v>1246</v>
      </c>
      <c r="D94" s="300"/>
      <c r="E94" s="171"/>
      <c r="F94" s="171"/>
      <c r="G94" s="177"/>
      <c r="H94" s="174" t="str">
        <f t="shared" si="1"/>
        <v/>
      </c>
    </row>
    <row r="95" spans="1:8" ht="30" customHeight="1">
      <c r="A95" s="268"/>
      <c r="B95" s="41" t="s">
        <v>43</v>
      </c>
      <c r="C95" s="299" t="s">
        <v>1247</v>
      </c>
      <c r="D95" s="300"/>
      <c r="E95" s="171" t="s">
        <v>395</v>
      </c>
      <c r="F95" s="176">
        <v>1</v>
      </c>
      <c r="G95" s="177"/>
      <c r="H95" s="174">
        <f t="shared" si="1"/>
        <v>0</v>
      </c>
    </row>
    <row r="96" spans="1:8" ht="30" customHeight="1">
      <c r="A96" s="268"/>
      <c r="B96" s="41" t="s">
        <v>45</v>
      </c>
      <c r="C96" s="299" t="s">
        <v>1248</v>
      </c>
      <c r="D96" s="300"/>
      <c r="E96" s="171" t="s">
        <v>395</v>
      </c>
      <c r="F96" s="176">
        <v>1</v>
      </c>
      <c r="G96" s="177"/>
      <c r="H96" s="174">
        <f t="shared" si="1"/>
        <v>0</v>
      </c>
    </row>
    <row r="97" spans="1:8" ht="30" customHeight="1">
      <c r="A97" s="268"/>
      <c r="B97" s="41" t="s">
        <v>1249</v>
      </c>
      <c r="C97" s="299" t="s">
        <v>1250</v>
      </c>
      <c r="D97" s="300"/>
      <c r="E97" s="171"/>
      <c r="F97" s="176"/>
      <c r="G97" s="177"/>
      <c r="H97" s="174" t="str">
        <f t="shared" si="1"/>
        <v/>
      </c>
    </row>
    <row r="98" spans="1:8" ht="30" customHeight="1">
      <c r="A98" s="268"/>
      <c r="B98" s="41" t="s">
        <v>43</v>
      </c>
      <c r="C98" s="299" t="s">
        <v>1251</v>
      </c>
      <c r="D98" s="300"/>
      <c r="E98" s="166" t="s">
        <v>395</v>
      </c>
      <c r="F98" s="178">
        <v>1</v>
      </c>
      <c r="G98" s="177"/>
      <c r="H98" s="174">
        <f t="shared" si="1"/>
        <v>0</v>
      </c>
    </row>
    <row r="99" spans="1:8" ht="30" customHeight="1">
      <c r="A99" s="268"/>
      <c r="B99" s="160" t="s">
        <v>45</v>
      </c>
      <c r="C99" s="299" t="s">
        <v>1252</v>
      </c>
      <c r="D99" s="300"/>
      <c r="E99" s="166" t="s">
        <v>395</v>
      </c>
      <c r="F99" s="178">
        <v>38</v>
      </c>
      <c r="G99" s="177"/>
      <c r="H99" s="174">
        <f t="shared" si="1"/>
        <v>0</v>
      </c>
    </row>
    <row r="100" spans="1:8" ht="30" customHeight="1">
      <c r="A100" s="268"/>
      <c r="B100" s="41" t="s">
        <v>1253</v>
      </c>
      <c r="C100" s="299" t="s">
        <v>1254</v>
      </c>
      <c r="D100" s="300"/>
      <c r="E100" s="166" t="s">
        <v>1126</v>
      </c>
      <c r="F100" s="178">
        <v>1</v>
      </c>
      <c r="G100" s="177"/>
      <c r="H100" s="174">
        <f t="shared" si="1"/>
        <v>0</v>
      </c>
    </row>
    <row r="101" spans="1:8" ht="30" customHeight="1">
      <c r="A101" s="268"/>
      <c r="B101" s="41" t="s">
        <v>1255</v>
      </c>
      <c r="C101" s="299" t="s">
        <v>1256</v>
      </c>
      <c r="D101" s="300"/>
      <c r="E101" s="171" t="s">
        <v>395</v>
      </c>
      <c r="F101" s="178">
        <v>4</v>
      </c>
      <c r="G101" s="177"/>
      <c r="H101" s="174">
        <f t="shared" si="1"/>
        <v>0</v>
      </c>
    </row>
    <row r="102" spans="1:8" ht="30" customHeight="1">
      <c r="A102" s="268"/>
      <c r="B102" s="41" t="s">
        <v>1257</v>
      </c>
      <c r="C102" s="299" t="s">
        <v>1258</v>
      </c>
      <c r="D102" s="300"/>
      <c r="E102" s="171" t="s">
        <v>395</v>
      </c>
      <c r="F102" s="176">
        <v>1</v>
      </c>
      <c r="G102" s="177"/>
      <c r="H102" s="174">
        <f t="shared" si="1"/>
        <v>0</v>
      </c>
    </row>
    <row r="103" spans="1:8" ht="30" customHeight="1">
      <c r="A103" s="268"/>
      <c r="B103" s="41" t="s">
        <v>1259</v>
      </c>
      <c r="C103" s="299" t="s">
        <v>1260</v>
      </c>
      <c r="D103" s="300"/>
      <c r="E103" s="171" t="s">
        <v>158</v>
      </c>
      <c r="F103" s="179">
        <v>1</v>
      </c>
      <c r="G103" s="177"/>
      <c r="H103" s="174">
        <f t="shared" si="1"/>
        <v>0</v>
      </c>
    </row>
    <row r="104" spans="1:8" ht="30" customHeight="1">
      <c r="A104" s="268"/>
      <c r="B104" s="41" t="s">
        <v>1261</v>
      </c>
      <c r="C104" s="299" t="s">
        <v>1262</v>
      </c>
      <c r="D104" s="300"/>
      <c r="E104" s="171" t="s">
        <v>395</v>
      </c>
      <c r="F104" s="178">
        <v>63</v>
      </c>
      <c r="G104" s="177"/>
      <c r="H104" s="174">
        <f t="shared" si="1"/>
        <v>0</v>
      </c>
    </row>
    <row r="105" spans="1:8" ht="30" customHeight="1">
      <c r="A105" s="268"/>
      <c r="B105" s="41" t="s">
        <v>1263</v>
      </c>
      <c r="C105" s="299" t="s">
        <v>1264</v>
      </c>
      <c r="D105" s="300"/>
      <c r="E105" s="171" t="s">
        <v>395</v>
      </c>
      <c r="F105" s="178">
        <v>7</v>
      </c>
      <c r="G105" s="177"/>
      <c r="H105" s="174">
        <f t="shared" si="1"/>
        <v>0</v>
      </c>
    </row>
    <row r="106" spans="1:8" ht="30" customHeight="1">
      <c r="A106" s="268"/>
      <c r="B106" s="41" t="s">
        <v>1487</v>
      </c>
      <c r="C106" s="299" t="s">
        <v>1353</v>
      </c>
      <c r="D106" s="300"/>
      <c r="E106" s="180" t="s">
        <v>112</v>
      </c>
      <c r="F106" s="179">
        <v>1</v>
      </c>
      <c r="G106" s="177"/>
      <c r="H106" s="174">
        <f t="shared" si="1"/>
        <v>0</v>
      </c>
    </row>
    <row r="107" spans="1:8" ht="30" customHeight="1">
      <c r="A107" s="268"/>
      <c r="B107" s="41" t="s">
        <v>1488</v>
      </c>
      <c r="C107" s="299" t="s">
        <v>1237</v>
      </c>
      <c r="D107" s="300"/>
      <c r="E107" s="171" t="s">
        <v>1489</v>
      </c>
      <c r="F107" s="179">
        <v>1</v>
      </c>
      <c r="G107" s="177"/>
      <c r="H107" s="174">
        <f t="shared" si="1"/>
        <v>0</v>
      </c>
    </row>
    <row r="108" spans="1:8" ht="30" customHeight="1">
      <c r="A108" s="268"/>
      <c r="B108" s="41" t="s">
        <v>1490</v>
      </c>
      <c r="C108" s="299" t="s">
        <v>1237</v>
      </c>
      <c r="D108" s="300"/>
      <c r="E108" s="171" t="s">
        <v>423</v>
      </c>
      <c r="F108" s="176">
        <v>1</v>
      </c>
      <c r="G108" s="177"/>
      <c r="H108" s="174">
        <f t="shared" si="1"/>
        <v>0</v>
      </c>
    </row>
    <row r="109" spans="1:8" ht="30" customHeight="1">
      <c r="A109" s="268"/>
      <c r="B109" s="41" t="s">
        <v>1491</v>
      </c>
      <c r="C109" s="299" t="s">
        <v>1492</v>
      </c>
      <c r="D109" s="300"/>
      <c r="E109" s="89" t="s">
        <v>395</v>
      </c>
      <c r="F109" s="176">
        <v>1</v>
      </c>
      <c r="G109" s="177"/>
      <c r="H109" s="174">
        <f t="shared" si="1"/>
        <v>0</v>
      </c>
    </row>
    <row r="110" spans="1:8" ht="30" customHeight="1">
      <c r="A110" s="268"/>
      <c r="B110" s="41" t="s">
        <v>1493</v>
      </c>
      <c r="C110" s="299" t="s">
        <v>1494</v>
      </c>
      <c r="D110" s="300"/>
      <c r="E110" s="89" t="s">
        <v>395</v>
      </c>
      <c r="F110" s="176">
        <v>1</v>
      </c>
      <c r="G110" s="177"/>
      <c r="H110" s="174">
        <f t="shared" si="1"/>
        <v>0</v>
      </c>
    </row>
    <row r="111" spans="1:8" ht="30" customHeight="1">
      <c r="A111" s="268"/>
      <c r="B111" s="41" t="s">
        <v>1495</v>
      </c>
      <c r="C111" s="299" t="s">
        <v>1496</v>
      </c>
      <c r="D111" s="300"/>
      <c r="E111" s="89" t="s">
        <v>395</v>
      </c>
      <c r="F111" s="176">
        <v>1</v>
      </c>
      <c r="G111" s="177"/>
      <c r="H111" s="174">
        <f t="shared" si="1"/>
        <v>0</v>
      </c>
    </row>
    <row r="112" spans="1:8" ht="30" customHeight="1">
      <c r="A112" s="268"/>
      <c r="B112" s="41" t="s">
        <v>1497</v>
      </c>
      <c r="C112" s="299" t="s">
        <v>1498</v>
      </c>
      <c r="D112" s="300"/>
      <c r="E112" s="89" t="s">
        <v>395</v>
      </c>
      <c r="F112" s="176">
        <v>1</v>
      </c>
      <c r="G112" s="177"/>
      <c r="H112" s="174">
        <f t="shared" si="1"/>
        <v>0</v>
      </c>
    </row>
    <row r="113" spans="1:8" ht="30" customHeight="1">
      <c r="A113" s="301"/>
      <c r="B113" s="41" t="s">
        <v>1499</v>
      </c>
      <c r="C113" s="299" t="s">
        <v>1500</v>
      </c>
      <c r="D113" s="300"/>
      <c r="E113" s="89" t="s">
        <v>395</v>
      </c>
      <c r="F113" s="176">
        <v>1</v>
      </c>
      <c r="G113" s="177"/>
      <c r="H113" s="174">
        <f t="shared" si="1"/>
        <v>0</v>
      </c>
    </row>
    <row r="114" spans="1:8" ht="30" customHeight="1">
      <c r="A114" s="252" t="s">
        <v>1265</v>
      </c>
      <c r="B114" s="41" t="s">
        <v>1266</v>
      </c>
      <c r="C114" s="299" t="s">
        <v>1267</v>
      </c>
      <c r="D114" s="300"/>
      <c r="E114" s="166" t="s">
        <v>31</v>
      </c>
      <c r="F114" s="178">
        <v>13876.5</v>
      </c>
      <c r="G114" s="177"/>
      <c r="H114" s="174">
        <f t="shared" si="1"/>
        <v>0</v>
      </c>
    </row>
    <row r="115" spans="1:8" ht="30" customHeight="1">
      <c r="A115" s="253"/>
      <c r="B115" s="41" t="s">
        <v>1268</v>
      </c>
      <c r="C115" s="299" t="s">
        <v>636</v>
      </c>
      <c r="D115" s="300"/>
      <c r="E115" s="166" t="s">
        <v>31</v>
      </c>
      <c r="F115" s="178">
        <v>26197.15</v>
      </c>
      <c r="G115" s="177"/>
      <c r="H115" s="174">
        <f t="shared" si="1"/>
        <v>0</v>
      </c>
    </row>
    <row r="116" spans="1:8" ht="30" customHeight="1">
      <c r="A116" s="253"/>
      <c r="B116" s="41" t="s">
        <v>1269</v>
      </c>
      <c r="C116" s="299" t="s">
        <v>1270</v>
      </c>
      <c r="D116" s="300"/>
      <c r="E116" s="171" t="s">
        <v>31</v>
      </c>
      <c r="F116" s="178">
        <v>441.53</v>
      </c>
      <c r="G116" s="177"/>
      <c r="H116" s="174">
        <f t="shared" si="1"/>
        <v>0</v>
      </c>
    </row>
    <row r="117" spans="1:8" ht="30" customHeight="1">
      <c r="A117" s="253"/>
      <c r="B117" s="41" t="s">
        <v>1271</v>
      </c>
      <c r="C117" s="299" t="s">
        <v>1272</v>
      </c>
      <c r="D117" s="300"/>
      <c r="E117" s="166" t="s">
        <v>31</v>
      </c>
      <c r="F117" s="178">
        <v>63.08</v>
      </c>
      <c r="G117" s="177"/>
      <c r="H117" s="174">
        <f t="shared" si="1"/>
        <v>0</v>
      </c>
    </row>
    <row r="118" spans="1:8" ht="30" customHeight="1">
      <c r="A118" s="253"/>
      <c r="B118" s="41" t="s">
        <v>1273</v>
      </c>
      <c r="C118" s="299" t="s">
        <v>1274</v>
      </c>
      <c r="D118" s="300"/>
      <c r="E118" s="171" t="s">
        <v>31</v>
      </c>
      <c r="F118" s="178">
        <v>334.3</v>
      </c>
      <c r="G118" s="177"/>
      <c r="H118" s="174">
        <f t="shared" si="1"/>
        <v>0</v>
      </c>
    </row>
    <row r="119" spans="1:8" ht="30" customHeight="1">
      <c r="A119" s="253"/>
      <c r="B119" s="41" t="s">
        <v>1275</v>
      </c>
      <c r="C119" s="299" t="s">
        <v>1276</v>
      </c>
      <c r="D119" s="300"/>
      <c r="E119" s="171"/>
      <c r="F119" s="171"/>
      <c r="G119" s="177"/>
      <c r="H119" s="174" t="str">
        <f t="shared" si="1"/>
        <v/>
      </c>
    </row>
    <row r="120" spans="1:8" ht="30" customHeight="1">
      <c r="A120" s="253"/>
      <c r="B120" s="41" t="s">
        <v>43</v>
      </c>
      <c r="C120" s="299" t="s">
        <v>1277</v>
      </c>
      <c r="D120" s="300"/>
      <c r="E120" s="171" t="s">
        <v>31</v>
      </c>
      <c r="F120" s="179">
        <v>1</v>
      </c>
      <c r="G120" s="177"/>
      <c r="H120" s="174">
        <f t="shared" si="1"/>
        <v>0</v>
      </c>
    </row>
    <row r="121" spans="1:8" ht="30" customHeight="1">
      <c r="A121" s="253"/>
      <c r="B121" s="41" t="s">
        <v>45</v>
      </c>
      <c r="C121" s="299" t="s">
        <v>1278</v>
      </c>
      <c r="D121" s="300"/>
      <c r="E121" s="171" t="s">
        <v>31</v>
      </c>
      <c r="F121" s="179">
        <v>1</v>
      </c>
      <c r="G121" s="177"/>
      <c r="H121" s="174">
        <f t="shared" si="1"/>
        <v>0</v>
      </c>
    </row>
    <row r="122" spans="1:8" ht="30" customHeight="1">
      <c r="A122" s="253"/>
      <c r="B122" s="41" t="s">
        <v>1279</v>
      </c>
      <c r="C122" s="299" t="s">
        <v>1280</v>
      </c>
      <c r="D122" s="300"/>
      <c r="E122" s="171" t="s">
        <v>66</v>
      </c>
      <c r="F122" s="176">
        <v>1</v>
      </c>
      <c r="G122" s="177"/>
      <c r="H122" s="174">
        <f t="shared" si="1"/>
        <v>0</v>
      </c>
    </row>
    <row r="123" spans="1:8" ht="30" customHeight="1">
      <c r="A123" s="253"/>
      <c r="B123" s="41" t="s">
        <v>1281</v>
      </c>
      <c r="C123" s="299" t="s">
        <v>1282</v>
      </c>
      <c r="D123" s="300"/>
      <c r="E123" s="171" t="s">
        <v>66</v>
      </c>
      <c r="F123" s="176">
        <v>1</v>
      </c>
      <c r="G123" s="177"/>
      <c r="H123" s="174">
        <f t="shared" si="1"/>
        <v>0</v>
      </c>
    </row>
    <row r="124" spans="1:8" ht="43" customHeight="1">
      <c r="A124" s="253"/>
      <c r="B124" s="41" t="s">
        <v>1283</v>
      </c>
      <c r="C124" s="299" t="s">
        <v>1284</v>
      </c>
      <c r="D124" s="300"/>
      <c r="E124" s="171" t="s">
        <v>66</v>
      </c>
      <c r="F124" s="176">
        <v>1</v>
      </c>
      <c r="G124" s="177"/>
      <c r="H124" s="174">
        <f t="shared" si="1"/>
        <v>0</v>
      </c>
    </row>
    <row r="125" spans="1:8" ht="30" customHeight="1">
      <c r="A125" s="253"/>
      <c r="B125" s="41" t="s">
        <v>1285</v>
      </c>
      <c r="C125" s="299" t="s">
        <v>1286</v>
      </c>
      <c r="D125" s="300"/>
      <c r="E125" s="171" t="s">
        <v>31</v>
      </c>
      <c r="F125" s="179">
        <v>1</v>
      </c>
      <c r="G125" s="177"/>
      <c r="H125" s="174">
        <f t="shared" si="1"/>
        <v>0</v>
      </c>
    </row>
    <row r="126" spans="1:8" ht="30" customHeight="1">
      <c r="A126" s="253"/>
      <c r="B126" s="41" t="s">
        <v>1287</v>
      </c>
      <c r="C126" s="299" t="s">
        <v>1288</v>
      </c>
      <c r="D126" s="300"/>
      <c r="E126" s="171" t="s">
        <v>66</v>
      </c>
      <c r="F126" s="176">
        <v>1</v>
      </c>
      <c r="G126" s="177"/>
      <c r="H126" s="174">
        <f t="shared" si="1"/>
        <v>0</v>
      </c>
    </row>
    <row r="127" spans="1:8" ht="30" customHeight="1">
      <c r="A127" s="254"/>
      <c r="B127" s="41" t="s">
        <v>1289</v>
      </c>
      <c r="C127" s="299" t="s">
        <v>1290</v>
      </c>
      <c r="D127" s="300"/>
      <c r="E127" s="171" t="s">
        <v>31</v>
      </c>
      <c r="F127" s="178">
        <v>117.74</v>
      </c>
      <c r="G127" s="177"/>
      <c r="H127" s="174">
        <f t="shared" si="1"/>
        <v>0</v>
      </c>
    </row>
    <row r="128" spans="1:8" ht="30" customHeight="1">
      <c r="A128" s="302" t="s">
        <v>1291</v>
      </c>
      <c r="B128" s="41" t="s">
        <v>1292</v>
      </c>
      <c r="C128" s="299" t="s">
        <v>1293</v>
      </c>
      <c r="D128" s="300"/>
      <c r="E128" s="171"/>
      <c r="F128" s="171"/>
      <c r="G128" s="177"/>
      <c r="H128" s="174" t="str">
        <f t="shared" si="1"/>
        <v/>
      </c>
    </row>
    <row r="129" spans="1:8" ht="30" customHeight="1">
      <c r="A129" s="303"/>
      <c r="B129" s="41" t="s">
        <v>47</v>
      </c>
      <c r="C129" s="299" t="s">
        <v>1294</v>
      </c>
      <c r="D129" s="300"/>
      <c r="E129" s="171" t="s">
        <v>158</v>
      </c>
      <c r="F129" s="179">
        <v>1</v>
      </c>
      <c r="G129" s="177"/>
      <c r="H129" s="174">
        <f t="shared" si="1"/>
        <v>0</v>
      </c>
    </row>
    <row r="130" spans="1:8" ht="30" customHeight="1">
      <c r="A130" s="303"/>
      <c r="B130" s="41" t="s">
        <v>54</v>
      </c>
      <c r="C130" s="299" t="s">
        <v>1295</v>
      </c>
      <c r="D130" s="300"/>
      <c r="E130" s="171" t="s">
        <v>158</v>
      </c>
      <c r="F130" s="179">
        <v>1</v>
      </c>
      <c r="G130" s="177"/>
      <c r="H130" s="174">
        <f t="shared" si="1"/>
        <v>0</v>
      </c>
    </row>
    <row r="131" spans="1:8" ht="30" customHeight="1">
      <c r="A131" s="303"/>
      <c r="B131" s="41" t="s">
        <v>1296</v>
      </c>
      <c r="C131" s="299" t="s">
        <v>1297</v>
      </c>
      <c r="D131" s="300"/>
      <c r="E131" s="171"/>
      <c r="F131" s="171"/>
      <c r="G131" s="177"/>
      <c r="H131" s="174" t="str">
        <f t="shared" si="1"/>
        <v/>
      </c>
    </row>
    <row r="132" spans="1:8" ht="30" customHeight="1">
      <c r="A132" s="303"/>
      <c r="B132" s="41" t="s">
        <v>43</v>
      </c>
      <c r="C132" s="299" t="s">
        <v>1298</v>
      </c>
      <c r="D132" s="300"/>
      <c r="E132" s="171" t="s">
        <v>158</v>
      </c>
      <c r="F132" s="178">
        <v>29.44</v>
      </c>
      <c r="G132" s="177"/>
      <c r="H132" s="174">
        <f t="shared" si="1"/>
        <v>0</v>
      </c>
    </row>
    <row r="133" spans="1:8" ht="30" customHeight="1">
      <c r="A133" s="303"/>
      <c r="B133" s="41" t="s">
        <v>1299</v>
      </c>
      <c r="C133" s="299" t="s">
        <v>1300</v>
      </c>
      <c r="D133" s="300"/>
      <c r="E133" s="171"/>
      <c r="F133" s="179"/>
      <c r="G133" s="177"/>
      <c r="H133" s="174" t="str">
        <f t="shared" si="1"/>
        <v/>
      </c>
    </row>
    <row r="134" spans="1:8" ht="30" customHeight="1">
      <c r="A134" s="303"/>
      <c r="B134" s="41" t="s">
        <v>43</v>
      </c>
      <c r="C134" s="299" t="s">
        <v>1295</v>
      </c>
      <c r="D134" s="300"/>
      <c r="E134" s="171" t="s">
        <v>158</v>
      </c>
      <c r="F134" s="178">
        <v>1803.95</v>
      </c>
      <c r="G134" s="177"/>
      <c r="H134" s="174">
        <f t="shared" si="1"/>
        <v>0</v>
      </c>
    </row>
    <row r="135" spans="1:8" ht="30" customHeight="1">
      <c r="A135" s="303"/>
      <c r="B135" s="41" t="s">
        <v>45</v>
      </c>
      <c r="C135" s="299" t="s">
        <v>1294</v>
      </c>
      <c r="D135" s="300"/>
      <c r="E135" s="171" t="s">
        <v>158</v>
      </c>
      <c r="F135" s="178">
        <v>6.31</v>
      </c>
      <c r="G135" s="177"/>
      <c r="H135" s="174">
        <f t="shared" si="1"/>
        <v>0</v>
      </c>
    </row>
    <row r="136" spans="1:8" ht="30" customHeight="1">
      <c r="A136" s="303"/>
      <c r="B136" s="41" t="s">
        <v>1301</v>
      </c>
      <c r="C136" s="299" t="s">
        <v>1302</v>
      </c>
      <c r="D136" s="300"/>
      <c r="E136" s="171" t="s">
        <v>158</v>
      </c>
      <c r="F136" s="178">
        <v>258.61</v>
      </c>
      <c r="G136" s="177"/>
      <c r="H136" s="174">
        <f t="shared" si="1"/>
        <v>0</v>
      </c>
    </row>
    <row r="137" spans="1:8" ht="30" customHeight="1">
      <c r="A137" s="303"/>
      <c r="B137" s="41" t="s">
        <v>1303</v>
      </c>
      <c r="C137" s="299" t="s">
        <v>1304</v>
      </c>
      <c r="D137" s="300"/>
      <c r="E137" s="171"/>
      <c r="F137" s="171"/>
      <c r="G137" s="177"/>
      <c r="H137" s="174" t="str">
        <f t="shared" si="1"/>
        <v/>
      </c>
    </row>
    <row r="138" spans="1:8" ht="30" customHeight="1">
      <c r="A138" s="303"/>
      <c r="B138" s="41" t="s">
        <v>43</v>
      </c>
      <c r="C138" s="299" t="s">
        <v>1305</v>
      </c>
      <c r="D138" s="300"/>
      <c r="E138" s="171" t="s">
        <v>66</v>
      </c>
      <c r="F138" s="178">
        <v>15</v>
      </c>
      <c r="G138" s="177"/>
      <c r="H138" s="174">
        <f t="shared" si="1"/>
        <v>0</v>
      </c>
    </row>
    <row r="139" spans="1:8" ht="30" customHeight="1">
      <c r="A139" s="303"/>
      <c r="B139" s="41" t="s">
        <v>45</v>
      </c>
      <c r="C139" s="299" t="s">
        <v>1306</v>
      </c>
      <c r="D139" s="300"/>
      <c r="E139" s="171" t="s">
        <v>66</v>
      </c>
      <c r="F139" s="178">
        <v>6</v>
      </c>
      <c r="G139" s="177"/>
      <c r="H139" s="174">
        <f t="shared" si="1"/>
        <v>0</v>
      </c>
    </row>
    <row r="140" spans="1:8" ht="30" customHeight="1">
      <c r="A140" s="303"/>
      <c r="B140" s="41" t="s">
        <v>47</v>
      </c>
      <c r="C140" s="299" t="s">
        <v>1307</v>
      </c>
      <c r="D140" s="300"/>
      <c r="E140" s="171" t="s">
        <v>66</v>
      </c>
      <c r="F140" s="178">
        <v>36</v>
      </c>
      <c r="G140" s="177"/>
      <c r="H140" s="174">
        <f t="shared" si="1"/>
        <v>0</v>
      </c>
    </row>
    <row r="141" spans="1:8" ht="30" customHeight="1">
      <c r="A141" s="303"/>
      <c r="B141" s="41" t="s">
        <v>54</v>
      </c>
      <c r="C141" s="299" t="s">
        <v>1308</v>
      </c>
      <c r="D141" s="300"/>
      <c r="E141" s="171" t="s">
        <v>66</v>
      </c>
      <c r="F141" s="178">
        <v>25</v>
      </c>
      <c r="G141" s="177"/>
      <c r="H141" s="174">
        <f t="shared" si="1"/>
        <v>0</v>
      </c>
    </row>
    <row r="142" spans="1:8" ht="30" customHeight="1">
      <c r="A142" s="303"/>
      <c r="B142" s="41" t="s">
        <v>140</v>
      </c>
      <c r="C142" s="299" t="s">
        <v>1309</v>
      </c>
      <c r="D142" s="300"/>
      <c r="E142" s="171" t="s">
        <v>66</v>
      </c>
      <c r="F142" s="176">
        <v>1</v>
      </c>
      <c r="G142" s="177"/>
      <c r="H142" s="174">
        <f t="shared" si="1"/>
        <v>0</v>
      </c>
    </row>
    <row r="143" spans="1:8" ht="30" customHeight="1">
      <c r="A143" s="303"/>
      <c r="B143" s="41" t="s">
        <v>142</v>
      </c>
      <c r="C143" s="299" t="s">
        <v>1310</v>
      </c>
      <c r="D143" s="300"/>
      <c r="E143" s="171" t="s">
        <v>66</v>
      </c>
      <c r="F143" s="178">
        <v>4</v>
      </c>
      <c r="G143" s="177"/>
      <c r="H143" s="174">
        <f t="shared" si="1"/>
        <v>0</v>
      </c>
    </row>
    <row r="144" spans="1:8" ht="30" customHeight="1">
      <c r="A144" s="303"/>
      <c r="B144" s="41" t="s">
        <v>1311</v>
      </c>
      <c r="C144" s="299" t="s">
        <v>1312</v>
      </c>
      <c r="D144" s="300"/>
      <c r="E144" s="171"/>
      <c r="F144" s="171"/>
      <c r="G144" s="177"/>
      <c r="H144" s="174" t="str">
        <f t="shared" ref="H144:H207" si="2">IF(F144="","",ROUND(F144*G144,0))</f>
        <v/>
      </c>
    </row>
    <row r="145" spans="1:8" ht="30" customHeight="1">
      <c r="A145" s="303"/>
      <c r="B145" s="41" t="s">
        <v>43</v>
      </c>
      <c r="C145" s="299" t="s">
        <v>1313</v>
      </c>
      <c r="D145" s="300"/>
      <c r="E145" s="171" t="s">
        <v>649</v>
      </c>
      <c r="F145" s="178">
        <v>4</v>
      </c>
      <c r="G145" s="177"/>
      <c r="H145" s="174">
        <f t="shared" si="2"/>
        <v>0</v>
      </c>
    </row>
    <row r="146" spans="1:8" ht="30" customHeight="1">
      <c r="A146" s="303"/>
      <c r="B146" s="41" t="s">
        <v>45</v>
      </c>
      <c r="C146" s="299" t="s">
        <v>1314</v>
      </c>
      <c r="D146" s="300"/>
      <c r="E146" s="171" t="s">
        <v>649</v>
      </c>
      <c r="F146" s="178">
        <v>63</v>
      </c>
      <c r="G146" s="177"/>
      <c r="H146" s="174">
        <f t="shared" si="2"/>
        <v>0</v>
      </c>
    </row>
    <row r="147" spans="1:8" ht="30" customHeight="1">
      <c r="A147" s="303"/>
      <c r="B147" s="41" t="s">
        <v>47</v>
      </c>
      <c r="C147" s="299" t="s">
        <v>1315</v>
      </c>
      <c r="D147" s="300"/>
      <c r="E147" s="171" t="s">
        <v>649</v>
      </c>
      <c r="F147" s="176">
        <v>1</v>
      </c>
      <c r="G147" s="177"/>
      <c r="H147" s="174">
        <f t="shared" si="2"/>
        <v>0</v>
      </c>
    </row>
    <row r="148" spans="1:8" ht="30" customHeight="1">
      <c r="A148" s="303"/>
      <c r="B148" s="41" t="s">
        <v>1316</v>
      </c>
      <c r="C148" s="299" t="s">
        <v>1317</v>
      </c>
      <c r="D148" s="300"/>
      <c r="E148" s="171"/>
      <c r="F148" s="171"/>
      <c r="G148" s="177"/>
      <c r="H148" s="174" t="str">
        <f t="shared" si="2"/>
        <v/>
      </c>
    </row>
    <row r="149" spans="1:8" ht="30" customHeight="1">
      <c r="A149" s="303"/>
      <c r="B149" s="41" t="s">
        <v>43</v>
      </c>
      <c r="C149" s="299" t="s">
        <v>1317</v>
      </c>
      <c r="D149" s="300"/>
      <c r="E149" s="171" t="s">
        <v>158</v>
      </c>
      <c r="F149" s="178">
        <v>191.33</v>
      </c>
      <c r="G149" s="177"/>
      <c r="H149" s="174">
        <f t="shared" si="2"/>
        <v>0</v>
      </c>
    </row>
    <row r="150" spans="1:8" ht="30" customHeight="1">
      <c r="A150" s="303"/>
      <c r="B150" s="41" t="s">
        <v>1318</v>
      </c>
      <c r="C150" s="299" t="s">
        <v>1319</v>
      </c>
      <c r="D150" s="300"/>
      <c r="E150" s="171"/>
      <c r="F150" s="171"/>
      <c r="G150" s="177"/>
      <c r="H150" s="174" t="str">
        <f t="shared" si="2"/>
        <v/>
      </c>
    </row>
    <row r="151" spans="1:8" ht="30" customHeight="1">
      <c r="A151" s="303"/>
      <c r="B151" s="41" t="s">
        <v>43</v>
      </c>
      <c r="C151" s="299" t="s">
        <v>1320</v>
      </c>
      <c r="D151" s="300"/>
      <c r="E151" s="171" t="s">
        <v>158</v>
      </c>
      <c r="F151" s="179">
        <v>1</v>
      </c>
      <c r="G151" s="177"/>
      <c r="H151" s="174">
        <f t="shared" si="2"/>
        <v>0</v>
      </c>
    </row>
    <row r="152" spans="1:8" ht="30" customHeight="1">
      <c r="A152" s="303"/>
      <c r="B152" s="41" t="s">
        <v>54</v>
      </c>
      <c r="C152" s="299" t="s">
        <v>1321</v>
      </c>
      <c r="D152" s="300"/>
      <c r="E152" s="171" t="s">
        <v>158</v>
      </c>
      <c r="F152" s="179">
        <v>1</v>
      </c>
      <c r="G152" s="177"/>
      <c r="H152" s="174">
        <f t="shared" si="2"/>
        <v>0</v>
      </c>
    </row>
    <row r="153" spans="1:8" ht="30" customHeight="1">
      <c r="A153" s="303"/>
      <c r="B153" s="41" t="s">
        <v>140</v>
      </c>
      <c r="C153" s="299" t="s">
        <v>1322</v>
      </c>
      <c r="D153" s="300"/>
      <c r="E153" s="171" t="s">
        <v>158</v>
      </c>
      <c r="F153" s="178">
        <v>31.54</v>
      </c>
      <c r="G153" s="177"/>
      <c r="H153" s="174">
        <f t="shared" si="2"/>
        <v>0</v>
      </c>
    </row>
    <row r="154" spans="1:8" ht="30" customHeight="1">
      <c r="A154" s="303"/>
      <c r="B154" s="41" t="s">
        <v>1323</v>
      </c>
      <c r="C154" s="299" t="s">
        <v>1324</v>
      </c>
      <c r="D154" s="300"/>
      <c r="E154" s="171"/>
      <c r="F154" s="171"/>
      <c r="G154" s="177"/>
      <c r="H154" s="174" t="str">
        <f t="shared" si="2"/>
        <v/>
      </c>
    </row>
    <row r="155" spans="1:8" ht="30" customHeight="1">
      <c r="A155" s="303"/>
      <c r="B155" s="41" t="s">
        <v>43</v>
      </c>
      <c r="C155" s="299" t="s">
        <v>1325</v>
      </c>
      <c r="D155" s="300"/>
      <c r="E155" s="171" t="s">
        <v>66</v>
      </c>
      <c r="F155" s="178">
        <v>1</v>
      </c>
      <c r="G155" s="177"/>
      <c r="H155" s="174">
        <f t="shared" si="2"/>
        <v>0</v>
      </c>
    </row>
    <row r="156" spans="1:8" ht="30" customHeight="1">
      <c r="A156" s="303"/>
      <c r="B156" s="41" t="s">
        <v>54</v>
      </c>
      <c r="C156" s="299" t="s">
        <v>1326</v>
      </c>
      <c r="D156" s="300"/>
      <c r="E156" s="171" t="s">
        <v>158</v>
      </c>
      <c r="F156" s="178">
        <v>37004</v>
      </c>
      <c r="G156" s="177"/>
      <c r="H156" s="174">
        <f t="shared" si="2"/>
        <v>0</v>
      </c>
    </row>
    <row r="157" spans="1:8" ht="30" customHeight="1">
      <c r="A157" s="303"/>
      <c r="B157" s="41" t="s">
        <v>140</v>
      </c>
      <c r="C157" s="299" t="s">
        <v>1327</v>
      </c>
      <c r="D157" s="300"/>
      <c r="E157" s="171" t="s">
        <v>1328</v>
      </c>
      <c r="F157" s="178">
        <v>126.15</v>
      </c>
      <c r="G157" s="177"/>
      <c r="H157" s="174">
        <f t="shared" si="2"/>
        <v>0</v>
      </c>
    </row>
    <row r="158" spans="1:8" ht="30" customHeight="1">
      <c r="A158" s="303"/>
      <c r="B158" s="41" t="s">
        <v>142</v>
      </c>
      <c r="C158" s="299" t="s">
        <v>1329</v>
      </c>
      <c r="D158" s="300"/>
      <c r="E158" s="171" t="s">
        <v>66</v>
      </c>
      <c r="F158" s="178">
        <v>63</v>
      </c>
      <c r="G158" s="177"/>
      <c r="H158" s="174">
        <f t="shared" si="2"/>
        <v>0</v>
      </c>
    </row>
    <row r="159" spans="1:8" ht="30" customHeight="1">
      <c r="A159" s="303"/>
      <c r="B159" s="41" t="s">
        <v>57</v>
      </c>
      <c r="C159" s="299" t="s">
        <v>1330</v>
      </c>
      <c r="D159" s="300"/>
      <c r="E159" s="171" t="s">
        <v>66</v>
      </c>
      <c r="F159" s="178">
        <v>44</v>
      </c>
      <c r="G159" s="177"/>
      <c r="H159" s="174">
        <f t="shared" si="2"/>
        <v>0</v>
      </c>
    </row>
    <row r="160" spans="1:8" ht="30" customHeight="1">
      <c r="A160" s="303"/>
      <c r="B160" s="41" t="s">
        <v>178</v>
      </c>
      <c r="C160" s="299" t="s">
        <v>1331</v>
      </c>
      <c r="D160" s="300"/>
      <c r="E160" s="171" t="s">
        <v>649</v>
      </c>
      <c r="F160" s="178">
        <v>19</v>
      </c>
      <c r="G160" s="177"/>
      <c r="H160" s="174">
        <f t="shared" si="2"/>
        <v>0</v>
      </c>
    </row>
    <row r="161" spans="1:8" ht="30" customHeight="1">
      <c r="A161" s="303"/>
      <c r="B161" s="41" t="s">
        <v>180</v>
      </c>
      <c r="C161" s="299" t="s">
        <v>1332</v>
      </c>
      <c r="D161" s="300"/>
      <c r="E161" s="171" t="s">
        <v>395</v>
      </c>
      <c r="F161" s="178">
        <v>4</v>
      </c>
      <c r="G161" s="177"/>
      <c r="H161" s="174">
        <f t="shared" si="2"/>
        <v>0</v>
      </c>
    </row>
    <row r="162" spans="1:8" ht="30" customHeight="1">
      <c r="A162" s="303"/>
      <c r="B162" s="41" t="s">
        <v>231</v>
      </c>
      <c r="C162" s="299" t="s">
        <v>1333</v>
      </c>
      <c r="D162" s="300"/>
      <c r="E162" s="166" t="s">
        <v>158</v>
      </c>
      <c r="F162" s="179">
        <v>1</v>
      </c>
      <c r="G162" s="177"/>
      <c r="H162" s="174">
        <f t="shared" si="2"/>
        <v>0</v>
      </c>
    </row>
    <row r="163" spans="1:8" ht="30" customHeight="1">
      <c r="A163" s="303"/>
      <c r="B163" s="41" t="s">
        <v>1334</v>
      </c>
      <c r="C163" s="299" t="s">
        <v>1335</v>
      </c>
      <c r="D163" s="300"/>
      <c r="E163" s="171" t="s">
        <v>112</v>
      </c>
      <c r="F163" s="178">
        <v>35.74</v>
      </c>
      <c r="G163" s="177"/>
      <c r="H163" s="174">
        <f t="shared" si="2"/>
        <v>0</v>
      </c>
    </row>
    <row r="164" spans="1:8" ht="30" customHeight="1">
      <c r="A164" s="303"/>
      <c r="B164" s="41" t="s">
        <v>1336</v>
      </c>
      <c r="C164" s="299" t="s">
        <v>1337</v>
      </c>
      <c r="D164" s="300"/>
      <c r="E164" s="171"/>
      <c r="F164" s="171"/>
      <c r="G164" s="177"/>
      <c r="H164" s="174" t="str">
        <f t="shared" si="2"/>
        <v/>
      </c>
    </row>
    <row r="165" spans="1:8" ht="30" customHeight="1">
      <c r="A165" s="303"/>
      <c r="B165" s="41" t="s">
        <v>43</v>
      </c>
      <c r="C165" s="299" t="s">
        <v>1338</v>
      </c>
      <c r="D165" s="300"/>
      <c r="E165" s="171" t="s">
        <v>158</v>
      </c>
      <c r="F165" s="178">
        <v>132.46</v>
      </c>
      <c r="G165" s="177"/>
      <c r="H165" s="174">
        <f t="shared" si="2"/>
        <v>0</v>
      </c>
    </row>
    <row r="166" spans="1:8" ht="30" customHeight="1">
      <c r="A166" s="303"/>
      <c r="B166" s="41" t="s">
        <v>45</v>
      </c>
      <c r="C166" s="299" t="s">
        <v>1339</v>
      </c>
      <c r="D166" s="300"/>
      <c r="E166" s="171" t="s">
        <v>158</v>
      </c>
      <c r="F166" s="178">
        <v>63.08</v>
      </c>
      <c r="G166" s="177"/>
      <c r="H166" s="174">
        <f t="shared" si="2"/>
        <v>0</v>
      </c>
    </row>
    <row r="167" spans="1:8" ht="30" customHeight="1">
      <c r="A167" s="303"/>
      <c r="B167" s="41" t="s">
        <v>1340</v>
      </c>
      <c r="C167" s="299" t="s">
        <v>1341</v>
      </c>
      <c r="D167" s="300"/>
      <c r="E167" s="171"/>
      <c r="F167" s="171"/>
      <c r="G167" s="177"/>
      <c r="H167" s="174" t="str">
        <f t="shared" si="2"/>
        <v/>
      </c>
    </row>
    <row r="168" spans="1:8" ht="30" customHeight="1">
      <c r="A168" s="303"/>
      <c r="B168" s="41" t="s">
        <v>43</v>
      </c>
      <c r="C168" s="299" t="s">
        <v>1342</v>
      </c>
      <c r="D168" s="300"/>
      <c r="E168" s="166" t="s">
        <v>158</v>
      </c>
      <c r="F168" s="179">
        <v>1</v>
      </c>
      <c r="G168" s="177"/>
      <c r="H168" s="174">
        <f t="shared" si="2"/>
        <v>0</v>
      </c>
    </row>
    <row r="169" spans="1:8" ht="30" customHeight="1">
      <c r="A169" s="303"/>
      <c r="B169" s="41" t="s">
        <v>45</v>
      </c>
      <c r="C169" s="299" t="s">
        <v>1343</v>
      </c>
      <c r="D169" s="300"/>
      <c r="E169" s="166" t="s">
        <v>158</v>
      </c>
      <c r="F169" s="178">
        <v>96.72</v>
      </c>
      <c r="G169" s="177"/>
      <c r="H169" s="174">
        <f t="shared" si="2"/>
        <v>0</v>
      </c>
    </row>
    <row r="170" spans="1:8" ht="30" customHeight="1">
      <c r="A170" s="303"/>
      <c r="B170" s="41" t="s">
        <v>1344</v>
      </c>
      <c r="C170" s="299" t="s">
        <v>1345</v>
      </c>
      <c r="D170" s="300"/>
      <c r="E170" s="171"/>
      <c r="F170" s="171"/>
      <c r="G170" s="177"/>
      <c r="H170" s="174" t="str">
        <f t="shared" si="2"/>
        <v/>
      </c>
    </row>
    <row r="171" spans="1:8" ht="30" customHeight="1">
      <c r="A171" s="304"/>
      <c r="B171" s="41" t="s">
        <v>45</v>
      </c>
      <c r="C171" s="299" t="s">
        <v>1346</v>
      </c>
      <c r="D171" s="300"/>
      <c r="E171" s="166" t="s">
        <v>158</v>
      </c>
      <c r="F171" s="178">
        <v>79.900000000000006</v>
      </c>
      <c r="G171" s="177"/>
      <c r="H171" s="174">
        <f t="shared" si="2"/>
        <v>0</v>
      </c>
    </row>
    <row r="172" spans="1:8" ht="30" customHeight="1">
      <c r="A172" s="305" t="s">
        <v>1347</v>
      </c>
      <c r="B172" s="41" t="s">
        <v>1348</v>
      </c>
      <c r="C172" s="299" t="s">
        <v>1349</v>
      </c>
      <c r="D172" s="300"/>
      <c r="E172" s="166" t="s">
        <v>158</v>
      </c>
      <c r="F172" s="179">
        <v>1</v>
      </c>
      <c r="G172" s="177"/>
      <c r="H172" s="174">
        <f t="shared" si="2"/>
        <v>0</v>
      </c>
    </row>
    <row r="173" spans="1:8" ht="30" customHeight="1">
      <c r="A173" s="305"/>
      <c r="B173" s="41" t="s">
        <v>1350</v>
      </c>
      <c r="C173" s="299" t="s">
        <v>1351</v>
      </c>
      <c r="D173" s="300"/>
      <c r="E173" s="166" t="s">
        <v>158</v>
      </c>
      <c r="F173" s="179">
        <v>1</v>
      </c>
      <c r="G173" s="177"/>
      <c r="H173" s="174">
        <f t="shared" si="2"/>
        <v>0</v>
      </c>
    </row>
    <row r="174" spans="1:8" ht="30" customHeight="1">
      <c r="A174" s="305"/>
      <c r="B174" s="41" t="s">
        <v>1352</v>
      </c>
      <c r="C174" s="299" t="s">
        <v>1353</v>
      </c>
      <c r="D174" s="300"/>
      <c r="E174" s="171" t="s">
        <v>112</v>
      </c>
      <c r="F174" s="179">
        <v>1</v>
      </c>
      <c r="G174" s="177"/>
      <c r="H174" s="174">
        <f t="shared" si="2"/>
        <v>0</v>
      </c>
    </row>
    <row r="175" spans="1:8" ht="30" customHeight="1">
      <c r="A175" s="305"/>
      <c r="B175" s="41" t="s">
        <v>1354</v>
      </c>
      <c r="C175" s="299" t="s">
        <v>1355</v>
      </c>
      <c r="D175" s="300"/>
      <c r="E175" s="171"/>
      <c r="F175" s="171"/>
      <c r="G175" s="177"/>
      <c r="H175" s="174" t="str">
        <f t="shared" si="2"/>
        <v/>
      </c>
    </row>
    <row r="176" spans="1:8" ht="30" customHeight="1">
      <c r="A176" s="305"/>
      <c r="B176" s="41" t="s">
        <v>43</v>
      </c>
      <c r="C176" s="299" t="s">
        <v>1356</v>
      </c>
      <c r="D176" s="300"/>
      <c r="E176" s="171" t="s">
        <v>158</v>
      </c>
      <c r="F176" s="179">
        <v>1</v>
      </c>
      <c r="G176" s="177"/>
      <c r="H176" s="174">
        <f t="shared" si="2"/>
        <v>0</v>
      </c>
    </row>
    <row r="177" spans="1:8" ht="30" customHeight="1">
      <c r="A177" s="305"/>
      <c r="B177" s="41" t="s">
        <v>45</v>
      </c>
      <c r="C177" s="299" t="s">
        <v>1357</v>
      </c>
      <c r="D177" s="300"/>
      <c r="E177" s="171" t="s">
        <v>158</v>
      </c>
      <c r="F177" s="179">
        <v>1</v>
      </c>
      <c r="G177" s="177"/>
      <c r="H177" s="174">
        <f t="shared" si="2"/>
        <v>0</v>
      </c>
    </row>
    <row r="178" spans="1:8" ht="30" customHeight="1">
      <c r="A178" s="305"/>
      <c r="B178" s="41" t="s">
        <v>1358</v>
      </c>
      <c r="C178" s="299" t="s">
        <v>1359</v>
      </c>
      <c r="D178" s="300"/>
      <c r="E178" s="171" t="s">
        <v>158</v>
      </c>
      <c r="F178" s="179">
        <v>1</v>
      </c>
      <c r="G178" s="177"/>
      <c r="H178" s="174">
        <f t="shared" si="2"/>
        <v>0</v>
      </c>
    </row>
    <row r="179" spans="1:8" ht="30" customHeight="1">
      <c r="A179" s="305"/>
      <c r="B179" s="41" t="s">
        <v>1360</v>
      </c>
      <c r="C179" s="299" t="s">
        <v>1361</v>
      </c>
      <c r="D179" s="300"/>
      <c r="E179" s="171" t="s">
        <v>31</v>
      </c>
      <c r="F179" s="178">
        <v>441.53</v>
      </c>
      <c r="G179" s="177"/>
      <c r="H179" s="174">
        <f t="shared" si="2"/>
        <v>0</v>
      </c>
    </row>
    <row r="180" spans="1:8" ht="30" customHeight="1">
      <c r="A180" s="305"/>
      <c r="B180" s="41" t="s">
        <v>1362</v>
      </c>
      <c r="C180" s="299" t="s">
        <v>1363</v>
      </c>
      <c r="D180" s="300"/>
      <c r="E180" s="171"/>
      <c r="F180" s="171"/>
      <c r="G180" s="177"/>
      <c r="H180" s="174" t="str">
        <f t="shared" si="2"/>
        <v/>
      </c>
    </row>
    <row r="181" spans="1:8" ht="30" customHeight="1">
      <c r="A181" s="305"/>
      <c r="B181" s="41" t="s">
        <v>43</v>
      </c>
      <c r="C181" s="299" t="s">
        <v>1356</v>
      </c>
      <c r="D181" s="300"/>
      <c r="E181" s="171" t="s">
        <v>158</v>
      </c>
      <c r="F181" s="179">
        <v>1</v>
      </c>
      <c r="G181" s="177"/>
      <c r="H181" s="174">
        <f t="shared" si="2"/>
        <v>0</v>
      </c>
    </row>
    <row r="182" spans="1:8" ht="30" customHeight="1">
      <c r="A182" s="305"/>
      <c r="B182" s="41" t="s">
        <v>45</v>
      </c>
      <c r="C182" s="299" t="s">
        <v>1357</v>
      </c>
      <c r="D182" s="300"/>
      <c r="E182" s="171" t="s">
        <v>158</v>
      </c>
      <c r="F182" s="179">
        <v>1</v>
      </c>
      <c r="G182" s="177"/>
      <c r="H182" s="174">
        <f t="shared" si="2"/>
        <v>0</v>
      </c>
    </row>
    <row r="183" spans="1:8" ht="30" customHeight="1">
      <c r="A183" s="302" t="s">
        <v>1364</v>
      </c>
      <c r="B183" s="41" t="s">
        <v>1365</v>
      </c>
      <c r="C183" s="299" t="s">
        <v>1366</v>
      </c>
      <c r="D183" s="300"/>
      <c r="E183" s="171" t="s">
        <v>63</v>
      </c>
      <c r="F183" s="176">
        <v>1</v>
      </c>
      <c r="G183" s="177"/>
      <c r="H183" s="174">
        <f t="shared" si="2"/>
        <v>0</v>
      </c>
    </row>
    <row r="184" spans="1:8" ht="30" customHeight="1">
      <c r="A184" s="303"/>
      <c r="B184" s="41" t="s">
        <v>1367</v>
      </c>
      <c r="C184" s="299" t="s">
        <v>1368</v>
      </c>
      <c r="D184" s="300"/>
      <c r="E184" s="171" t="s">
        <v>63</v>
      </c>
      <c r="F184" s="178">
        <v>589</v>
      </c>
      <c r="G184" s="177"/>
      <c r="H184" s="174">
        <f t="shared" si="2"/>
        <v>0</v>
      </c>
    </row>
    <row r="185" spans="1:8" ht="30" customHeight="1">
      <c r="A185" s="303"/>
      <c r="B185" s="41" t="s">
        <v>1369</v>
      </c>
      <c r="C185" s="299" t="s">
        <v>1370</v>
      </c>
      <c r="D185" s="300"/>
      <c r="E185" s="171" t="s">
        <v>158</v>
      </c>
      <c r="F185" s="179">
        <v>1</v>
      </c>
      <c r="G185" s="177"/>
      <c r="H185" s="174">
        <f t="shared" si="2"/>
        <v>0</v>
      </c>
    </row>
    <row r="186" spans="1:8" ht="30" customHeight="1">
      <c r="A186" s="304"/>
      <c r="B186" s="41" t="s">
        <v>1371</v>
      </c>
      <c r="C186" s="299" t="s">
        <v>1372</v>
      </c>
      <c r="D186" s="300"/>
      <c r="E186" s="171" t="s">
        <v>158</v>
      </c>
      <c r="F186" s="179">
        <v>1</v>
      </c>
      <c r="G186" s="177"/>
      <c r="H186" s="174">
        <f t="shared" si="2"/>
        <v>0</v>
      </c>
    </row>
    <row r="187" spans="1:8" ht="30" customHeight="1">
      <c r="A187" s="302" t="s">
        <v>1373</v>
      </c>
      <c r="B187" s="41" t="s">
        <v>1374</v>
      </c>
      <c r="C187" s="299" t="s">
        <v>1375</v>
      </c>
      <c r="D187" s="300"/>
      <c r="E187" s="171" t="s">
        <v>66</v>
      </c>
      <c r="F187" s="176">
        <v>1</v>
      </c>
      <c r="G187" s="177"/>
      <c r="H187" s="174">
        <f t="shared" si="2"/>
        <v>0</v>
      </c>
    </row>
    <row r="188" spans="1:8" ht="30" customHeight="1">
      <c r="A188" s="303"/>
      <c r="B188" s="41" t="s">
        <v>1376</v>
      </c>
      <c r="C188" s="299" t="s">
        <v>1377</v>
      </c>
      <c r="D188" s="300"/>
      <c r="E188" s="171" t="s">
        <v>66</v>
      </c>
      <c r="F188" s="178">
        <v>11</v>
      </c>
      <c r="G188" s="177"/>
      <c r="H188" s="174">
        <f t="shared" si="2"/>
        <v>0</v>
      </c>
    </row>
    <row r="189" spans="1:8" ht="30" customHeight="1">
      <c r="A189" s="303"/>
      <c r="B189" s="41" t="s">
        <v>1378</v>
      </c>
      <c r="C189" s="299" t="s">
        <v>1379</v>
      </c>
      <c r="D189" s="300"/>
      <c r="E189" s="171" t="s">
        <v>66</v>
      </c>
      <c r="F189" s="178">
        <v>13</v>
      </c>
      <c r="G189" s="177"/>
      <c r="H189" s="174">
        <f t="shared" si="2"/>
        <v>0</v>
      </c>
    </row>
    <row r="190" spans="1:8" ht="30" customHeight="1">
      <c r="A190" s="303"/>
      <c r="B190" s="41" t="s">
        <v>1380</v>
      </c>
      <c r="C190" s="299" t="s">
        <v>1381</v>
      </c>
      <c r="D190" s="300"/>
      <c r="E190" s="171" t="s">
        <v>1126</v>
      </c>
      <c r="F190" s="176">
        <v>1</v>
      </c>
      <c r="G190" s="177"/>
      <c r="H190" s="174">
        <f t="shared" si="2"/>
        <v>0</v>
      </c>
    </row>
    <row r="191" spans="1:8" ht="30" customHeight="1">
      <c r="A191" s="303"/>
      <c r="B191" s="41" t="s">
        <v>1382</v>
      </c>
      <c r="C191" s="299" t="s">
        <v>1383</v>
      </c>
      <c r="D191" s="300"/>
      <c r="E191" s="171" t="s">
        <v>395</v>
      </c>
      <c r="F191" s="178">
        <v>11</v>
      </c>
      <c r="G191" s="177"/>
      <c r="H191" s="174">
        <f t="shared" si="2"/>
        <v>0</v>
      </c>
    </row>
    <row r="192" spans="1:8" ht="30" customHeight="1">
      <c r="A192" s="303"/>
      <c r="B192" s="41" t="s">
        <v>1384</v>
      </c>
      <c r="C192" s="299" t="s">
        <v>1385</v>
      </c>
      <c r="D192" s="300"/>
      <c r="E192" s="171" t="s">
        <v>1126</v>
      </c>
      <c r="F192" s="178">
        <v>18</v>
      </c>
      <c r="G192" s="177"/>
      <c r="H192" s="174">
        <f t="shared" si="2"/>
        <v>0</v>
      </c>
    </row>
    <row r="193" spans="1:8" ht="30" customHeight="1">
      <c r="A193" s="303"/>
      <c r="B193" s="41" t="s">
        <v>1386</v>
      </c>
      <c r="C193" s="299" t="s">
        <v>1387</v>
      </c>
      <c r="D193" s="300"/>
      <c r="E193" s="171" t="s">
        <v>649</v>
      </c>
      <c r="F193" s="178">
        <v>32</v>
      </c>
      <c r="G193" s="177"/>
      <c r="H193" s="174">
        <f t="shared" si="2"/>
        <v>0</v>
      </c>
    </row>
    <row r="194" spans="1:8" ht="30" customHeight="1">
      <c r="A194" s="303"/>
      <c r="B194" s="41" t="s">
        <v>1388</v>
      </c>
      <c r="C194" s="299" t="s">
        <v>1389</v>
      </c>
      <c r="D194" s="300"/>
      <c r="E194" s="171"/>
      <c r="F194" s="171"/>
      <c r="G194" s="177"/>
      <c r="H194" s="174" t="str">
        <f t="shared" si="2"/>
        <v/>
      </c>
    </row>
    <row r="195" spans="1:8" ht="30" customHeight="1">
      <c r="A195" s="303"/>
      <c r="B195" s="41" t="s">
        <v>43</v>
      </c>
      <c r="C195" s="299" t="s">
        <v>1390</v>
      </c>
      <c r="D195" s="300"/>
      <c r="E195" s="171" t="s">
        <v>649</v>
      </c>
      <c r="F195" s="178">
        <v>1</v>
      </c>
      <c r="G195" s="177"/>
      <c r="H195" s="174">
        <f t="shared" si="2"/>
        <v>0</v>
      </c>
    </row>
    <row r="196" spans="1:8" ht="30" customHeight="1">
      <c r="A196" s="303"/>
      <c r="B196" s="41" t="s">
        <v>45</v>
      </c>
      <c r="C196" s="299" t="s">
        <v>1391</v>
      </c>
      <c r="D196" s="300"/>
      <c r="E196" s="171" t="s">
        <v>66</v>
      </c>
      <c r="F196" s="176">
        <v>1</v>
      </c>
      <c r="G196" s="177"/>
      <c r="H196" s="174">
        <f t="shared" si="2"/>
        <v>0</v>
      </c>
    </row>
    <row r="197" spans="1:8" ht="30" customHeight="1">
      <c r="A197" s="303"/>
      <c r="B197" s="41" t="s">
        <v>47</v>
      </c>
      <c r="C197" s="299" t="s">
        <v>1392</v>
      </c>
      <c r="D197" s="300"/>
      <c r="E197" s="171" t="s">
        <v>66</v>
      </c>
      <c r="F197" s="176">
        <v>1</v>
      </c>
      <c r="G197" s="177"/>
      <c r="H197" s="174">
        <f t="shared" si="2"/>
        <v>0</v>
      </c>
    </row>
    <row r="198" spans="1:8" ht="30" customHeight="1">
      <c r="A198" s="303"/>
      <c r="B198" s="41" t="s">
        <v>54</v>
      </c>
      <c r="C198" s="299" t="s">
        <v>1393</v>
      </c>
      <c r="D198" s="300"/>
      <c r="E198" s="166" t="s">
        <v>66</v>
      </c>
      <c r="F198" s="178">
        <v>8</v>
      </c>
      <c r="G198" s="177"/>
      <c r="H198" s="174">
        <f t="shared" si="2"/>
        <v>0</v>
      </c>
    </row>
    <row r="199" spans="1:8" ht="30" customHeight="1">
      <c r="A199" s="303"/>
      <c r="B199" s="41" t="s">
        <v>140</v>
      </c>
      <c r="C199" s="299" t="s">
        <v>1394</v>
      </c>
      <c r="D199" s="300"/>
      <c r="E199" s="171" t="s">
        <v>66</v>
      </c>
      <c r="F199" s="176">
        <v>1</v>
      </c>
      <c r="G199" s="177"/>
      <c r="H199" s="174">
        <f t="shared" si="2"/>
        <v>0</v>
      </c>
    </row>
    <row r="200" spans="1:8" ht="30" customHeight="1">
      <c r="A200" s="303"/>
      <c r="B200" s="41" t="s">
        <v>1395</v>
      </c>
      <c r="C200" s="299" t="s">
        <v>1396</v>
      </c>
      <c r="D200" s="300"/>
      <c r="E200" s="171" t="s">
        <v>649</v>
      </c>
      <c r="F200" s="178">
        <v>65</v>
      </c>
      <c r="G200" s="177"/>
      <c r="H200" s="174">
        <f t="shared" si="2"/>
        <v>0</v>
      </c>
    </row>
    <row r="201" spans="1:8" ht="30" customHeight="1">
      <c r="A201" s="303"/>
      <c r="B201" s="41" t="s">
        <v>1397</v>
      </c>
      <c r="C201" s="299" t="s">
        <v>1398</v>
      </c>
      <c r="D201" s="300"/>
      <c r="E201" s="171" t="s">
        <v>649</v>
      </c>
      <c r="F201" s="176">
        <v>1</v>
      </c>
      <c r="G201" s="177"/>
      <c r="H201" s="174">
        <f t="shared" si="2"/>
        <v>0</v>
      </c>
    </row>
    <row r="202" spans="1:8" ht="30" customHeight="1">
      <c r="A202" s="303"/>
      <c r="B202" s="41" t="s">
        <v>1399</v>
      </c>
      <c r="C202" s="299" t="s">
        <v>1400</v>
      </c>
      <c r="D202" s="300"/>
      <c r="E202" s="171" t="s">
        <v>141</v>
      </c>
      <c r="F202" s="179">
        <v>1</v>
      </c>
      <c r="G202" s="177"/>
      <c r="H202" s="174">
        <f t="shared" si="2"/>
        <v>0</v>
      </c>
    </row>
    <row r="203" spans="1:8" ht="30" customHeight="1">
      <c r="A203" s="303"/>
      <c r="B203" s="41" t="s">
        <v>1401</v>
      </c>
      <c r="C203" s="299" t="s">
        <v>1402</v>
      </c>
      <c r="D203" s="300"/>
      <c r="E203" s="171" t="s">
        <v>649</v>
      </c>
      <c r="F203" s="178">
        <v>40</v>
      </c>
      <c r="G203" s="177"/>
      <c r="H203" s="174">
        <f t="shared" si="2"/>
        <v>0</v>
      </c>
    </row>
    <row r="204" spans="1:8" ht="30" customHeight="1">
      <c r="A204" s="303"/>
      <c r="B204" s="41" t="s">
        <v>1403</v>
      </c>
      <c r="C204" s="299" t="s">
        <v>1404</v>
      </c>
      <c r="D204" s="300"/>
      <c r="E204" s="181" t="s">
        <v>158</v>
      </c>
      <c r="F204" s="178">
        <v>6</v>
      </c>
      <c r="G204" s="177"/>
      <c r="H204" s="174">
        <f t="shared" si="2"/>
        <v>0</v>
      </c>
    </row>
    <row r="205" spans="1:8" ht="30" customHeight="1">
      <c r="A205" s="303"/>
      <c r="B205" s="41" t="s">
        <v>1405</v>
      </c>
      <c r="C205" s="299" t="s">
        <v>1406</v>
      </c>
      <c r="D205" s="300"/>
      <c r="E205" s="181" t="s">
        <v>158</v>
      </c>
      <c r="F205" s="178">
        <v>6</v>
      </c>
      <c r="G205" s="177"/>
      <c r="H205" s="174">
        <f t="shared" si="2"/>
        <v>0</v>
      </c>
    </row>
    <row r="206" spans="1:8" ht="30" customHeight="1">
      <c r="A206" s="303"/>
      <c r="B206" s="41" t="s">
        <v>1407</v>
      </c>
      <c r="C206" s="299" t="s">
        <v>1408</v>
      </c>
      <c r="D206" s="300"/>
      <c r="E206" s="181" t="s">
        <v>66</v>
      </c>
      <c r="F206" s="176">
        <v>1</v>
      </c>
      <c r="G206" s="177"/>
      <c r="H206" s="174">
        <f t="shared" si="2"/>
        <v>0</v>
      </c>
    </row>
    <row r="207" spans="1:8" ht="30" customHeight="1">
      <c r="A207" s="303"/>
      <c r="B207" s="41" t="s">
        <v>1409</v>
      </c>
      <c r="C207" s="299" t="s">
        <v>1410</v>
      </c>
      <c r="D207" s="300"/>
      <c r="E207" s="181" t="s">
        <v>1411</v>
      </c>
      <c r="F207" s="176">
        <v>1</v>
      </c>
      <c r="G207" s="177"/>
      <c r="H207" s="174">
        <f t="shared" si="2"/>
        <v>0</v>
      </c>
    </row>
    <row r="208" spans="1:8" ht="30" customHeight="1">
      <c r="A208" s="303"/>
      <c r="B208" s="41" t="s">
        <v>1412</v>
      </c>
      <c r="C208" s="299" t="s">
        <v>1413</v>
      </c>
      <c r="D208" s="300"/>
      <c r="E208" s="181" t="s">
        <v>649</v>
      </c>
      <c r="F208" s="176">
        <v>1</v>
      </c>
      <c r="G208" s="177"/>
      <c r="H208" s="174">
        <f t="shared" ref="H208:H209" si="3">IF(F208="","",ROUND(F208*G208,0))</f>
        <v>0</v>
      </c>
    </row>
    <row r="209" spans="1:8" ht="30" customHeight="1">
      <c r="A209" s="304"/>
      <c r="B209" s="41" t="s">
        <v>1414</v>
      </c>
      <c r="C209" s="299" t="s">
        <v>1415</v>
      </c>
      <c r="D209" s="300"/>
      <c r="E209" s="181" t="s">
        <v>395</v>
      </c>
      <c r="F209" s="176">
        <v>1</v>
      </c>
      <c r="G209" s="177"/>
      <c r="H209" s="174">
        <f t="shared" si="3"/>
        <v>0</v>
      </c>
    </row>
    <row r="210" spans="1:8" ht="30" customHeight="1">
      <c r="A210" s="266" t="s">
        <v>1416</v>
      </c>
      <c r="B210" s="266"/>
      <c r="C210" s="266"/>
      <c r="D210" s="266"/>
      <c r="E210" s="266"/>
      <c r="F210" s="266"/>
      <c r="G210" s="266"/>
      <c r="H210" s="99">
        <f>ROUND(SUM(H5:H209),0)</f>
        <v>0</v>
      </c>
    </row>
  </sheetData>
  <sheetProtection algorithmName="SHA-512" hashValue="QIfYe38kzVXjpxLqjryfdOBGWcO0oCYyzfQuCgBuIF5NAvh9JoLsWsgtm7U02971clTm0GwsQE8QT0JMgUok0A==" saltValue="XpIMfGhkloDLMTJplvH3HQ==" spinCount="100000" sheet="1" objects="1" scenarios="1"/>
  <protectedRanges>
    <protectedRange sqref="G181:G193 G195:G209" name="区域3"/>
    <protectedRange sqref="G98:G118 G120:G127 G129:G130 G132 G134:G136 G138:G143 G145:G147 G149 G151:G153 G155:G163 G165:G166 G168:G169 G171:G174 G176:G179" name="区域2"/>
    <protectedRange sqref="G6:G7 G9:G10 G12:G13 G15:G18 G20:G21 G23:G24 G26:G27 G29:G30 G32:G62 G64:G79 G81:G83 G85:G93 G95:G96" name="区域1"/>
  </protectedRanges>
  <mergeCells count="215">
    <mergeCell ref="A210:G210"/>
    <mergeCell ref="A5:A113"/>
    <mergeCell ref="A114:A127"/>
    <mergeCell ref="A128:A171"/>
    <mergeCell ref="A172:A182"/>
    <mergeCell ref="A183:A186"/>
    <mergeCell ref="A187:A209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92:D92"/>
    <mergeCell ref="C93:D93"/>
    <mergeCell ref="C94:D94"/>
    <mergeCell ref="C95:D95"/>
    <mergeCell ref="C96:D96"/>
    <mergeCell ref="C97:D97"/>
    <mergeCell ref="C108:D108"/>
    <mergeCell ref="C109:D109"/>
    <mergeCell ref="C110:D110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:H1"/>
    <mergeCell ref="A3:H3"/>
    <mergeCell ref="C4:D4"/>
    <mergeCell ref="C5:D5"/>
    <mergeCell ref="C6:D6"/>
    <mergeCell ref="C7:D7"/>
    <mergeCell ref="C8:D8"/>
    <mergeCell ref="C9:D9"/>
    <mergeCell ref="C10:D10"/>
  </mergeCells>
  <phoneticPr fontId="39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8"/>
  <sheetViews>
    <sheetView workbookViewId="0">
      <selection activeCell="A2" sqref="A2"/>
    </sheetView>
  </sheetViews>
  <sheetFormatPr defaultColWidth="8.08203125" defaultRowHeight="15"/>
  <cols>
    <col min="1" max="1" width="11.58203125" style="11" customWidth="1"/>
    <col min="2" max="2" width="27.58203125" style="11" customWidth="1"/>
    <col min="3" max="3" width="10.58203125" style="11" customWidth="1"/>
    <col min="4" max="6" width="11.58203125" style="11" customWidth="1"/>
    <col min="7" max="7" width="14.08203125" style="11" customWidth="1"/>
    <col min="8" max="16384" width="8.08203125" style="11"/>
  </cols>
  <sheetData>
    <row r="1" spans="1:14" ht="30" customHeight="1">
      <c r="A1" s="280" t="s">
        <v>18</v>
      </c>
      <c r="B1" s="280"/>
      <c r="C1" s="280"/>
      <c r="D1" s="280"/>
      <c r="E1" s="280"/>
      <c r="F1" s="280"/>
      <c r="G1" s="12"/>
      <c r="I1" s="13"/>
    </row>
    <row r="2" spans="1:14" s="10" customFormat="1" ht="30" customHeight="1">
      <c r="A2" s="14" t="s">
        <v>19</v>
      </c>
      <c r="B2" s="15"/>
      <c r="C2" s="15"/>
      <c r="D2" s="15"/>
      <c r="E2" s="15"/>
      <c r="F2" s="15"/>
      <c r="G2" s="15"/>
    </row>
    <row r="3" spans="1:14" ht="30" customHeight="1">
      <c r="A3" s="281" t="s">
        <v>1419</v>
      </c>
      <c r="B3" s="282"/>
      <c r="C3" s="282"/>
      <c r="D3" s="282"/>
      <c r="E3" s="282"/>
      <c r="F3" s="283"/>
      <c r="G3" s="16"/>
      <c r="I3" s="13"/>
    </row>
    <row r="4" spans="1:14" ht="30" customHeight="1">
      <c r="A4" s="17" t="s">
        <v>22</v>
      </c>
      <c r="B4" s="18" t="s">
        <v>23</v>
      </c>
      <c r="C4" s="18" t="s">
        <v>24</v>
      </c>
      <c r="D4" s="17" t="s">
        <v>25</v>
      </c>
      <c r="E4" s="19" t="s">
        <v>26</v>
      </c>
      <c r="F4" s="17" t="s">
        <v>27</v>
      </c>
      <c r="G4" s="16"/>
      <c r="I4" s="13"/>
    </row>
    <row r="5" spans="1:14" ht="30" customHeight="1">
      <c r="A5" s="19" t="s">
        <v>667</v>
      </c>
      <c r="B5" s="20" t="s">
        <v>668</v>
      </c>
      <c r="C5" s="21" t="s">
        <v>78</v>
      </c>
      <c r="D5" s="21">
        <v>1</v>
      </c>
      <c r="E5" s="148">
        <v>75967</v>
      </c>
      <c r="F5" s="99">
        <f t="shared" ref="F5" si="0">IF(D5="","",ROUND(D5*E5,0))</f>
        <v>75967</v>
      </c>
      <c r="G5" s="23"/>
      <c r="H5" s="24"/>
      <c r="I5" s="24"/>
      <c r="J5" s="24"/>
      <c r="K5" s="24"/>
      <c r="L5" s="24"/>
      <c r="M5" s="24"/>
      <c r="N5" s="24"/>
    </row>
    <row r="6" spans="1:14" ht="30" customHeight="1">
      <c r="A6" s="296" t="s">
        <v>1420</v>
      </c>
      <c r="B6" s="297"/>
      <c r="C6" s="297"/>
      <c r="D6" s="297"/>
      <c r="E6" s="298"/>
      <c r="F6" s="25">
        <f>ROUND(SUM(F5:F5),0)</f>
        <v>75967</v>
      </c>
      <c r="G6" s="26"/>
      <c r="H6" s="24"/>
      <c r="I6" s="24"/>
      <c r="J6" s="24"/>
      <c r="K6" s="24"/>
      <c r="L6" s="24"/>
      <c r="M6" s="24"/>
      <c r="N6" s="24"/>
    </row>
    <row r="7" spans="1:14" ht="30" customHeight="1"/>
    <row r="8" spans="1:14">
      <c r="G8" s="27"/>
    </row>
  </sheetData>
  <sheetProtection algorithmName="SHA-512" hashValue="gk8yUiAz+DLEptK81ETVjGFADIfNpO+hGK/E0yTVvKayiqVsnumUyT88zNFFSI/PDneEUp+/0FBu8oRKIZ6VYw==" saltValue="VAK6R/mzI+Wn3L0tFDbv9w==" spinCount="100000" sheet="1" objects="1" scenarios="1"/>
  <mergeCells count="3">
    <mergeCell ref="A1:F1"/>
    <mergeCell ref="A3:F3"/>
    <mergeCell ref="A6:E6"/>
  </mergeCells>
  <phoneticPr fontId="39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6"/>
  <sheetViews>
    <sheetView workbookViewId="0">
      <selection activeCell="H6" sqref="H6"/>
    </sheetView>
  </sheetViews>
  <sheetFormatPr defaultColWidth="8.58203125" defaultRowHeight="15"/>
  <cols>
    <col min="1" max="1" width="10.08203125" style="1" customWidth="1"/>
    <col min="2" max="2" width="15.5" style="1" customWidth="1"/>
    <col min="3" max="3" width="32" style="1" customWidth="1"/>
    <col min="4" max="4" width="22.08203125" style="2" customWidth="1"/>
    <col min="5" max="5" width="15.58203125" style="3" customWidth="1"/>
    <col min="6" max="6" width="12.33203125" style="1" customWidth="1"/>
    <col min="7" max="16384" width="8.58203125" style="1"/>
  </cols>
  <sheetData>
    <row r="1" spans="1:6" ht="30" customHeight="1">
      <c r="A1" s="241" t="s">
        <v>1421</v>
      </c>
      <c r="B1" s="241"/>
      <c r="C1" s="241"/>
      <c r="D1" s="241"/>
    </row>
    <row r="2" spans="1:6" ht="30" customHeight="1">
      <c r="A2" s="242" t="s">
        <v>19</v>
      </c>
      <c r="B2" s="242"/>
      <c r="C2" s="242"/>
      <c r="D2" s="242"/>
    </row>
    <row r="3" spans="1:6" ht="30" customHeight="1">
      <c r="A3" s="4" t="s">
        <v>0</v>
      </c>
      <c r="B3" s="243" t="s">
        <v>1</v>
      </c>
      <c r="C3" s="244"/>
      <c r="D3" s="5" t="s">
        <v>4</v>
      </c>
      <c r="E3" s="6"/>
    </row>
    <row r="4" spans="1:6" ht="30" customHeight="1">
      <c r="A4" s="284">
        <v>1</v>
      </c>
      <c r="B4" s="249" t="s">
        <v>5</v>
      </c>
      <c r="C4" s="7" t="s">
        <v>6</v>
      </c>
      <c r="D4" s="72" t="s">
        <v>7</v>
      </c>
      <c r="F4" s="8"/>
    </row>
    <row r="5" spans="1:6" ht="30" customHeight="1">
      <c r="A5" s="284"/>
      <c r="B5" s="250"/>
      <c r="C5" s="7" t="s">
        <v>8</v>
      </c>
      <c r="D5" s="72" t="s">
        <v>7</v>
      </c>
      <c r="F5" s="8"/>
    </row>
    <row r="6" spans="1:6" ht="30" customHeight="1">
      <c r="A6" s="284"/>
      <c r="B6" s="250"/>
      <c r="C6" s="7" t="s">
        <v>10</v>
      </c>
      <c r="D6" s="72">
        <f>'交通(一类明细)'!F12</f>
        <v>0</v>
      </c>
      <c r="F6" s="8"/>
    </row>
    <row r="7" spans="1:6" ht="30" customHeight="1">
      <c r="A7" s="284"/>
      <c r="B7" s="251"/>
      <c r="C7" s="7" t="s">
        <v>11</v>
      </c>
      <c r="D7" s="72">
        <f>SUM(D4:D6)</f>
        <v>0</v>
      </c>
      <c r="F7" s="8"/>
    </row>
    <row r="8" spans="1:6" ht="30" customHeight="1">
      <c r="A8" s="284">
        <v>2</v>
      </c>
      <c r="B8" s="249" t="s">
        <v>12</v>
      </c>
      <c r="C8" s="7" t="s">
        <v>6</v>
      </c>
      <c r="D8" s="72" t="s">
        <v>7</v>
      </c>
      <c r="F8" s="8"/>
    </row>
    <row r="9" spans="1:6" ht="30" customHeight="1">
      <c r="A9" s="284"/>
      <c r="B9" s="250"/>
      <c r="C9" s="7" t="s">
        <v>8</v>
      </c>
      <c r="D9" s="72" t="s">
        <v>7</v>
      </c>
      <c r="F9" s="8"/>
    </row>
    <row r="10" spans="1:6" ht="30" customHeight="1">
      <c r="A10" s="284"/>
      <c r="B10" s="250"/>
      <c r="C10" s="7" t="s">
        <v>10</v>
      </c>
      <c r="D10" s="72">
        <f>'交通(二类)'!H210</f>
        <v>0</v>
      </c>
      <c r="F10" s="8"/>
    </row>
    <row r="11" spans="1:6" ht="30" customHeight="1">
      <c r="A11" s="284"/>
      <c r="B11" s="251"/>
      <c r="C11" s="7" t="s">
        <v>11</v>
      </c>
      <c r="D11" s="72">
        <f>SUM(D8:D10)</f>
        <v>0</v>
      </c>
      <c r="F11" s="8"/>
    </row>
    <row r="12" spans="1:6" ht="30" customHeight="1">
      <c r="A12" s="9">
        <v>3</v>
      </c>
      <c r="B12" s="245" t="s">
        <v>13</v>
      </c>
      <c r="C12" s="246"/>
      <c r="D12" s="72">
        <f>'交通(专项)'!F6</f>
        <v>75967</v>
      </c>
      <c r="F12" s="8"/>
    </row>
    <row r="13" spans="1:6" ht="30" customHeight="1">
      <c r="A13" s="9">
        <v>4</v>
      </c>
      <c r="B13" s="247" t="s">
        <v>14</v>
      </c>
      <c r="C13" s="248"/>
      <c r="D13" s="72">
        <f>ROUND(SUM(D7,D11,D12,),0)</f>
        <v>75967</v>
      </c>
      <c r="F13" s="8"/>
    </row>
    <row r="14" spans="1:6" ht="30" customHeight="1">
      <c r="A14" s="9">
        <v>5</v>
      </c>
      <c r="B14" s="245" t="s">
        <v>15</v>
      </c>
      <c r="C14" s="246"/>
      <c r="D14" s="239"/>
      <c r="F14" s="8"/>
    </row>
    <row r="15" spans="1:6" ht="30" customHeight="1">
      <c r="A15" s="9">
        <v>6</v>
      </c>
      <c r="B15" s="245" t="s">
        <v>16</v>
      </c>
      <c r="C15" s="246"/>
      <c r="D15" s="72">
        <f>D12</f>
        <v>75967</v>
      </c>
      <c r="F15" s="8"/>
    </row>
    <row r="16" spans="1:6" ht="30" customHeight="1">
      <c r="A16" s="9">
        <v>7</v>
      </c>
      <c r="B16" s="245" t="s">
        <v>17</v>
      </c>
      <c r="C16" s="246"/>
      <c r="D16" s="72">
        <f>ROUND(D13,0)</f>
        <v>75967</v>
      </c>
      <c r="E16" s="6"/>
      <c r="F16" s="8"/>
    </row>
  </sheetData>
  <sheetProtection algorithmName="SHA-512" hashValue="GkgNFpBBXp3xqyp2/0k18ZYD51odXUUVcTLkpku29HarzzBgcmU4Rw72vqdjZ8IenHJglHvwbWI++aO4CLncfg==" saltValue="GXJL1Ck+Uuv+z8ofHhKGCQ==" spinCount="100000" sheet="1" objects="1" scenarios="1"/>
  <mergeCells count="12">
    <mergeCell ref="B14:C14"/>
    <mergeCell ref="B15:C15"/>
    <mergeCell ref="B16:C16"/>
    <mergeCell ref="A4:A7"/>
    <mergeCell ref="A8:A11"/>
    <mergeCell ref="B4:B7"/>
    <mergeCell ref="B8:B11"/>
    <mergeCell ref="A1:D1"/>
    <mergeCell ref="A2:D2"/>
    <mergeCell ref="B3:C3"/>
    <mergeCell ref="B12:C12"/>
    <mergeCell ref="B13:C13"/>
  </mergeCells>
  <phoneticPr fontId="39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zoomScale="110" zoomScaleNormal="110" workbookViewId="0">
      <selection activeCell="E3" sqref="E3"/>
    </sheetView>
  </sheetViews>
  <sheetFormatPr defaultColWidth="8.58203125" defaultRowHeight="15"/>
  <cols>
    <col min="1" max="1" width="8.58203125" style="1" customWidth="1"/>
    <col min="2" max="2" width="11.58203125" style="1" customWidth="1"/>
    <col min="3" max="3" width="20.58203125" style="1" customWidth="1"/>
    <col min="4" max="4" width="13.58203125" style="1" customWidth="1"/>
    <col min="5" max="5" width="9.83203125" style="1" customWidth="1"/>
    <col min="6" max="6" width="9.08203125" style="1" customWidth="1"/>
    <col min="7" max="7" width="13.58203125" style="1" customWidth="1"/>
    <col min="8" max="8" width="15.58203125" style="3" customWidth="1"/>
    <col min="9" max="9" width="16.58203125" style="6" customWidth="1"/>
    <col min="10" max="10" width="16.58203125" style="65" customWidth="1"/>
    <col min="11" max="11" width="15.58203125" style="3" customWidth="1"/>
    <col min="12" max="12" width="15.58203125" style="51" customWidth="1"/>
    <col min="13" max="16384" width="8.58203125" style="1"/>
  </cols>
  <sheetData>
    <row r="1" spans="1:13" ht="30" customHeight="1">
      <c r="A1" s="241" t="s">
        <v>1584</v>
      </c>
      <c r="B1" s="241"/>
      <c r="C1" s="241"/>
      <c r="D1" s="241"/>
      <c r="E1" s="241"/>
      <c r="F1" s="241"/>
      <c r="G1" s="241"/>
    </row>
    <row r="2" spans="1:13" ht="30" customHeight="1">
      <c r="A2" s="242" t="s">
        <v>1563</v>
      </c>
      <c r="B2" s="242"/>
      <c r="C2" s="242"/>
      <c r="D2" s="242"/>
      <c r="E2" s="242"/>
      <c r="F2" s="242"/>
      <c r="G2" s="242"/>
      <c r="J2" s="66"/>
      <c r="K2" s="67"/>
      <c r="M2" s="68"/>
    </row>
    <row r="3" spans="1:13" ht="45" customHeight="1">
      <c r="A3" s="4" t="s">
        <v>0</v>
      </c>
      <c r="B3" s="243" t="s">
        <v>1</v>
      </c>
      <c r="C3" s="244"/>
      <c r="D3" s="237" t="s">
        <v>1582</v>
      </c>
      <c r="E3" s="237" t="s">
        <v>2</v>
      </c>
      <c r="F3" s="237" t="s">
        <v>3</v>
      </c>
      <c r="G3" s="238" t="s">
        <v>4</v>
      </c>
      <c r="H3" s="6"/>
      <c r="J3" s="69"/>
      <c r="K3" s="6"/>
      <c r="L3" s="6"/>
      <c r="M3" s="68"/>
    </row>
    <row r="4" spans="1:13" ht="30" customHeight="1">
      <c r="A4" s="249">
        <v>1</v>
      </c>
      <c r="B4" s="249" t="s">
        <v>5</v>
      </c>
      <c r="C4" s="7" t="s">
        <v>6</v>
      </c>
      <c r="D4" s="239">
        <f>'汇总表(道桥隧)'!D4</f>
        <v>0</v>
      </c>
      <c r="E4" s="239" t="s">
        <v>7</v>
      </c>
      <c r="F4" s="239" t="s">
        <v>7</v>
      </c>
      <c r="G4" s="239">
        <f>SUM(D4:F4)</f>
        <v>0</v>
      </c>
      <c r="J4" s="69"/>
      <c r="L4" s="3"/>
    </row>
    <row r="5" spans="1:13" ht="30" customHeight="1">
      <c r="A5" s="250"/>
      <c r="B5" s="250"/>
      <c r="C5" s="7" t="s">
        <v>8</v>
      </c>
      <c r="D5" s="239">
        <f>'汇总表(道桥隧)'!D5</f>
        <v>0</v>
      </c>
      <c r="E5" s="239" t="s">
        <v>7</v>
      </c>
      <c r="F5" s="239" t="s">
        <v>7</v>
      </c>
      <c r="G5" s="239">
        <f t="shared" ref="G5:G18" si="0">SUM(D5:F5)</f>
        <v>0</v>
      </c>
      <c r="J5" s="69"/>
      <c r="L5" s="3"/>
    </row>
    <row r="6" spans="1:13" ht="30" customHeight="1">
      <c r="A6" s="250"/>
      <c r="B6" s="250"/>
      <c r="C6" s="7" t="s">
        <v>9</v>
      </c>
      <c r="D6" s="239" t="s">
        <v>7</v>
      </c>
      <c r="E6" s="239">
        <f>'汇总表(绿化)'!D6</f>
        <v>0</v>
      </c>
      <c r="F6" s="239" t="s">
        <v>7</v>
      </c>
      <c r="G6" s="239">
        <f t="shared" si="0"/>
        <v>0</v>
      </c>
      <c r="J6" s="69"/>
      <c r="L6" s="3"/>
    </row>
    <row r="7" spans="1:13" ht="30" customHeight="1">
      <c r="A7" s="250"/>
      <c r="B7" s="250"/>
      <c r="C7" s="7" t="s">
        <v>10</v>
      </c>
      <c r="D7" s="239" t="s">
        <v>7</v>
      </c>
      <c r="E7" s="239" t="s">
        <v>7</v>
      </c>
      <c r="F7" s="239">
        <f>'汇总表(交通)'!D6</f>
        <v>0</v>
      </c>
      <c r="G7" s="239">
        <f t="shared" si="0"/>
        <v>0</v>
      </c>
      <c r="J7" s="69"/>
      <c r="L7" s="3"/>
    </row>
    <row r="8" spans="1:13" ht="30" customHeight="1">
      <c r="A8" s="251"/>
      <c r="B8" s="251"/>
      <c r="C8" s="7" t="s">
        <v>11</v>
      </c>
      <c r="D8" s="239">
        <f>SUM(D4:D7)</f>
        <v>0</v>
      </c>
      <c r="E8" s="239">
        <f>SUM(E4:E7)</f>
        <v>0</v>
      </c>
      <c r="F8" s="239">
        <f t="shared" ref="F8" si="1">SUM(F4:F7)</f>
        <v>0</v>
      </c>
      <c r="G8" s="239">
        <f t="shared" si="0"/>
        <v>0</v>
      </c>
      <c r="J8" s="69"/>
    </row>
    <row r="9" spans="1:13" ht="30" customHeight="1">
      <c r="A9" s="249">
        <v>2</v>
      </c>
      <c r="B9" s="249" t="s">
        <v>12</v>
      </c>
      <c r="C9" s="7" t="s">
        <v>6</v>
      </c>
      <c r="D9" s="239">
        <f>'汇总表(道桥隧)'!D8</f>
        <v>0</v>
      </c>
      <c r="E9" s="239" t="s">
        <v>7</v>
      </c>
      <c r="F9" s="239" t="s">
        <v>7</v>
      </c>
      <c r="G9" s="239">
        <f t="shared" si="0"/>
        <v>0</v>
      </c>
      <c r="J9" s="69"/>
      <c r="L9" s="3"/>
    </row>
    <row r="10" spans="1:13" ht="30" customHeight="1">
      <c r="A10" s="250"/>
      <c r="B10" s="250"/>
      <c r="C10" s="7" t="s">
        <v>8</v>
      </c>
      <c r="D10" s="239">
        <f>'汇总表(道桥隧)'!D9</f>
        <v>0</v>
      </c>
      <c r="E10" s="239" t="s">
        <v>7</v>
      </c>
      <c r="F10" s="239" t="s">
        <v>7</v>
      </c>
      <c r="G10" s="239">
        <f t="shared" si="0"/>
        <v>0</v>
      </c>
      <c r="J10" s="69"/>
      <c r="L10" s="3"/>
    </row>
    <row r="11" spans="1:13" ht="30" customHeight="1">
      <c r="A11" s="250"/>
      <c r="B11" s="250"/>
      <c r="C11" s="7" t="s">
        <v>9</v>
      </c>
      <c r="D11" s="239" t="s">
        <v>7</v>
      </c>
      <c r="E11" s="239">
        <f>'汇总表(绿化)'!D10</f>
        <v>0</v>
      </c>
      <c r="F11" s="239" t="s">
        <v>7</v>
      </c>
      <c r="G11" s="239">
        <f t="shared" si="0"/>
        <v>0</v>
      </c>
      <c r="J11" s="69"/>
      <c r="L11" s="3"/>
    </row>
    <row r="12" spans="1:13" ht="30" customHeight="1">
      <c r="A12" s="250"/>
      <c r="B12" s="250"/>
      <c r="C12" s="7" t="s">
        <v>10</v>
      </c>
      <c r="D12" s="239" t="s">
        <v>7</v>
      </c>
      <c r="E12" s="239" t="s">
        <v>7</v>
      </c>
      <c r="F12" s="239">
        <f>'汇总表(交通)'!D10</f>
        <v>0</v>
      </c>
      <c r="G12" s="239">
        <f t="shared" si="0"/>
        <v>0</v>
      </c>
      <c r="J12" s="69"/>
      <c r="L12" s="3"/>
    </row>
    <row r="13" spans="1:13" ht="30" customHeight="1">
      <c r="A13" s="251"/>
      <c r="B13" s="251"/>
      <c r="C13" s="7" t="s">
        <v>11</v>
      </c>
      <c r="D13" s="239">
        <f>SUM(D9:D12)</f>
        <v>0</v>
      </c>
      <c r="E13" s="239">
        <f t="shared" ref="E13:F13" si="2">SUM(E9:E12)</f>
        <v>0</v>
      </c>
      <c r="F13" s="239">
        <f t="shared" si="2"/>
        <v>0</v>
      </c>
      <c r="G13" s="239">
        <f t="shared" si="0"/>
        <v>0</v>
      </c>
      <c r="J13" s="69"/>
      <c r="L13" s="3"/>
    </row>
    <row r="14" spans="1:13" ht="30" customHeight="1">
      <c r="A14" s="9">
        <v>3</v>
      </c>
      <c r="B14" s="245" t="s">
        <v>13</v>
      </c>
      <c r="C14" s="246"/>
      <c r="D14" s="240">
        <f>'汇总表(道桥隧)'!D12</f>
        <v>276755</v>
      </c>
      <c r="E14" s="240">
        <f>'汇总表(绿化)'!D12</f>
        <v>63592</v>
      </c>
      <c r="F14" s="240">
        <f>'汇总表(交通)'!D12</f>
        <v>75967</v>
      </c>
      <c r="G14" s="239">
        <f t="shared" si="0"/>
        <v>416314</v>
      </c>
      <c r="J14" s="69"/>
      <c r="L14" s="3"/>
    </row>
    <row r="15" spans="1:13" ht="30" customHeight="1">
      <c r="A15" s="9">
        <v>4</v>
      </c>
      <c r="B15" s="247" t="s">
        <v>14</v>
      </c>
      <c r="C15" s="248"/>
      <c r="D15" s="240">
        <f>ROUND(SUM(D8,D13,D14),0)</f>
        <v>276755</v>
      </c>
      <c r="E15" s="240">
        <f>ROUND(SUM(E8,E13,E14),0)</f>
        <v>63592</v>
      </c>
      <c r="F15" s="240">
        <f>ROUND(SUM(F8,F13,F14),0)</f>
        <v>75967</v>
      </c>
      <c r="G15" s="239">
        <f t="shared" si="0"/>
        <v>416314</v>
      </c>
      <c r="J15" s="69"/>
      <c r="L15" s="3"/>
    </row>
    <row r="16" spans="1:13" ht="35.15" customHeight="1">
      <c r="A16" s="9">
        <v>5</v>
      </c>
      <c r="B16" s="245" t="s">
        <v>15</v>
      </c>
      <c r="C16" s="246"/>
      <c r="D16" s="240"/>
      <c r="E16" s="240"/>
      <c r="F16" s="240"/>
      <c r="G16" s="239">
        <f t="shared" si="0"/>
        <v>0</v>
      </c>
      <c r="J16" s="69"/>
      <c r="L16" s="1"/>
    </row>
    <row r="17" spans="1:12" ht="35.15" customHeight="1">
      <c r="A17" s="9">
        <v>6</v>
      </c>
      <c r="B17" s="245" t="s">
        <v>16</v>
      </c>
      <c r="C17" s="246"/>
      <c r="D17" s="240">
        <f>'汇总表(道桥隧)'!D15</f>
        <v>276755</v>
      </c>
      <c r="E17" s="240">
        <f>'汇总表(绿化)'!D15</f>
        <v>63592</v>
      </c>
      <c r="F17" s="240">
        <f>'汇总表(交通)'!D15</f>
        <v>75967</v>
      </c>
      <c r="G17" s="239">
        <f t="shared" si="0"/>
        <v>416314</v>
      </c>
      <c r="J17" s="69"/>
      <c r="L17" s="3"/>
    </row>
    <row r="18" spans="1:12" ht="35.15" customHeight="1">
      <c r="A18" s="9">
        <v>7</v>
      </c>
      <c r="B18" s="245" t="s">
        <v>17</v>
      </c>
      <c r="C18" s="246"/>
      <c r="D18" s="240">
        <f>ROUND(D15,0)</f>
        <v>276755</v>
      </c>
      <c r="E18" s="240">
        <f>ROUND(E15,0)</f>
        <v>63592</v>
      </c>
      <c r="F18" s="240">
        <f>ROUND(F15,0)</f>
        <v>75967</v>
      </c>
      <c r="G18" s="239">
        <f t="shared" si="0"/>
        <v>416314</v>
      </c>
      <c r="H18" s="6"/>
      <c r="J18" s="69"/>
      <c r="L18" s="6"/>
    </row>
    <row r="19" spans="1:12">
      <c r="J19" s="6"/>
    </row>
  </sheetData>
  <sheetProtection algorithmName="SHA-512" hashValue="XME9smE95SGJiUU7R4ZinqmadpvNvjLgczf4GV2Xi/BT9kwtT4glrFdoIcmCbCZTDzI1GrgRSsbVKlEulR41Fw==" saltValue="UGZOYC/UxBM9MTGPiY0o4Q==" spinCount="100000" sheet="1" objects="1" scenarios="1"/>
  <mergeCells count="12">
    <mergeCell ref="B16:C16"/>
    <mergeCell ref="B17:C17"/>
    <mergeCell ref="B18:C18"/>
    <mergeCell ref="A4:A8"/>
    <mergeCell ref="A9:A13"/>
    <mergeCell ref="B4:B8"/>
    <mergeCell ref="B9:B13"/>
    <mergeCell ref="A1:G1"/>
    <mergeCell ref="A2:G2"/>
    <mergeCell ref="B3:C3"/>
    <mergeCell ref="B14:C14"/>
    <mergeCell ref="B15:C15"/>
  </mergeCells>
  <phoneticPr fontId="39" type="noConversion"/>
  <printOptions horizontalCentered="1"/>
  <pageMargins left="0.31496062992125984" right="0.31496062992125984" top="0.78740157480314965" bottom="0.78740157480314965" header="0.51181102362204722" footer="0.5118110236220472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<?xml version="1.0" encoding="utf-8"?>
<allowEditUser xmlns="https://web.wps.cn/et/2018/main" xmlns:s="http://schemas.openxmlformats.org/spreadsheetml/2006/main" hasInvisiblePropRange="0">
  <rangeList sheetStid="27" master="" otherUserPermission="visible">
    <arrUserId title="区域1_1_1_1_1_2_1" rangeCreator="" othersAccessPermission="edit"/>
    <arrUserId title="区域1_1_1_2_1_1_2_1" rangeCreator="" othersAccessPermission="edit"/>
    <arrUserId title="区域1_1_1_1_1_2_1_1_1" rangeCreator="" othersAccessPermission="edit"/>
    <arrUserId title="区域1_1_1_2_1_1_2_1_1_1" rangeCreator="" othersAccessPermission="edit"/>
  </rangeList>
  <rangeList sheetStid="30" master="" otherUserPermission="visible"/>
  <rangeList sheetStid="11" master="" otherUserPermission="visible"/>
  <rangeList sheetStid="12" master="" otherUserPermission="visible"/>
  <rangeList sheetStid="3" master="" otherUserPermission="visible"/>
  <rangeList sheetStid="2" master="" otherUserPermission="visible"/>
  <rangeList sheetStid="16" master="" otherUserPermission="visible"/>
  <rangeList sheetStid="17" master="" otherUserPermission="visible">
    <arrUserId title="区域1_1_1_1_1_2_1" rangeCreator="" othersAccessPermission="edit"/>
    <arrUserId title="区域1_1_1_2_1_1_2_1" rangeCreator="" othersAccessPermission="edit"/>
  </rangeList>
  <rangeList sheetStid="23" master="" otherUserPermission="visible"/>
  <rangeList sheetStid="31" master="" otherUserPermission="visible"/>
  <rangeList sheetStid="24" master="" otherUserPermission="visible"/>
  <rangeList sheetStid="25" master="" otherUserPermission="visible"/>
  <rangeList sheetStid="29" master="" otherUserPermission="visible">
    <arrUserId title="区域1_1_1_1_1_2_1" rangeCreator="" othersAccessPermission="edit"/>
    <arrUserId title="区域1_1_1_2_1_1_2_1" rangeCreator="" othersAccessPermission="edit"/>
  </rangeList>
  <rangeList sheetStid="32" master="" otherUserPermission="visible"/>
  <rangeList sheetStid="33" master="" otherUserPermission="visible"/>
  <rangeList sheetStid="34" master="" otherUserPermission="visible"/>
  <rangeList sheetStid="35" master="" otherUserPermission="visible"/>
  <rangeList sheetStid="36" master="" otherUserPermission="visible">
    <arrUserId title="区域1_1_1_1_1_2_1" rangeCreator="" othersAccessPermission="edit"/>
    <arrUserId title="区域1_1_1_2_1_1_2_1" rangeCreator="" othersAccessPermission="edit"/>
  </rangeList>
</allowEditUser>
</file>

<file path=customXml/itemProps1.xml><?xml version="1.0" encoding="utf-8"?>
<ds:datastoreItem xmlns:ds="http://schemas.openxmlformats.org/officeDocument/2006/customXml" ds:itemID="{1F659BF0-4D16-4F81-8ED1-5431A5C5E1AC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24</vt:i4>
      </vt:variant>
    </vt:vector>
  </HeadingPairs>
  <TitlesOfParts>
    <vt:vector size="42" baseType="lpstr">
      <vt:lpstr>道路(一类明细)</vt:lpstr>
      <vt:lpstr>道路(一类汇总)</vt:lpstr>
      <vt:lpstr>道路(二类)</vt:lpstr>
      <vt:lpstr>桥隧(一类)</vt:lpstr>
      <vt:lpstr>桥隧(二类)</vt:lpstr>
      <vt:lpstr>道桥隧(专项)</vt:lpstr>
      <vt:lpstr>汇总表(道桥隧)</vt:lpstr>
      <vt:lpstr>绿化(一类明细) </vt:lpstr>
      <vt:lpstr>绿化(一类汇总)</vt:lpstr>
      <vt:lpstr>绿化(二类)</vt:lpstr>
      <vt:lpstr>绿化(专项)</vt:lpstr>
      <vt:lpstr>汇总表(绿化)</vt:lpstr>
      <vt:lpstr>交通(一类明细)</vt:lpstr>
      <vt:lpstr>交通(一类汇总)</vt:lpstr>
      <vt:lpstr>交通(二类)</vt:lpstr>
      <vt:lpstr>交通(专项)</vt:lpstr>
      <vt:lpstr>汇总表(交通)</vt:lpstr>
      <vt:lpstr>总报价表</vt:lpstr>
      <vt:lpstr>'道路(二类)'!Print_Area</vt:lpstr>
      <vt:lpstr>'道路(一类汇总)'!Print_Area</vt:lpstr>
      <vt:lpstr>'道路(一类明细)'!Print_Area</vt:lpstr>
      <vt:lpstr>'道桥隧(专项)'!Print_Area</vt:lpstr>
      <vt:lpstr>'汇总表(道桥隧)'!Print_Area</vt:lpstr>
      <vt:lpstr>'汇总表(绿化)'!Print_Area</vt:lpstr>
      <vt:lpstr>'绿化(二类)'!Print_Area</vt:lpstr>
      <vt:lpstr>'绿化(一类汇总)'!Print_Area</vt:lpstr>
      <vt:lpstr>'绿化(一类明细) '!Print_Area</vt:lpstr>
      <vt:lpstr>'绿化(专项)'!Print_Area</vt:lpstr>
      <vt:lpstr>'桥隧(二类)'!Print_Area</vt:lpstr>
      <vt:lpstr>'桥隧(一类)'!Print_Area</vt:lpstr>
      <vt:lpstr>总报价表!Print_Area</vt:lpstr>
      <vt:lpstr>'道路(二类)'!Print_Titles</vt:lpstr>
      <vt:lpstr>'道路(一类汇总)'!Print_Titles</vt:lpstr>
      <vt:lpstr>'道路(一类明细)'!Print_Titles</vt:lpstr>
      <vt:lpstr>'道桥隧(专项)'!Print_Titles</vt:lpstr>
      <vt:lpstr>'交通(二类)'!Print_Titles</vt:lpstr>
      <vt:lpstr>'绿化(二类)'!Print_Titles</vt:lpstr>
      <vt:lpstr>'绿化(一类汇总)'!Print_Titles</vt:lpstr>
      <vt:lpstr>'绿化(一类明细) '!Print_Titles</vt:lpstr>
      <vt:lpstr>'绿化(专项)'!Print_Titles</vt:lpstr>
      <vt:lpstr>'桥隧(二类)'!Print_Titles</vt:lpstr>
      <vt:lpstr>'桥隧(一类)'!Print_Titles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kwtwh</cp:lastModifiedBy>
  <cp:lastPrinted>2026-02-10T05:39:53Z</cp:lastPrinted>
  <dcterms:created xsi:type="dcterms:W3CDTF">2020-07-03T08:45:00Z</dcterms:created>
  <dcterms:modified xsi:type="dcterms:W3CDTF">2026-02-12T00:29:26Z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true</vt:bool>
  </property>
  <property fmtid="{D5CDD505-2E9C-101B-9397-08002B2CF9AE}" pid="4" name="ICV">
    <vt:lpwstr>07CD50EDD2E94C859EE1068AC90324E0_13</vt:lpwstr>
  </property>
  <property fmtid="{D5CDD505-2E9C-101B-9397-08002B2CF9AE}" pid="5" name="CalculationRule">
    <vt:i4>0</vt:i4>
  </property>
</Properties>
</file>