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970" tabRatio="610" activeTab="2"/>
  </bookViews>
  <sheets>
    <sheet name="第100章" sheetId="1" r:id="rId1"/>
    <sheet name="第200章" sheetId="2" r:id="rId2"/>
    <sheet name="汇总表" sheetId="3" r:id="rId3"/>
  </sheets>
  <definedNames>
    <definedName name="_xlnm.Print_Titles" localSheetId="1">'第200章'!$1:$4</definedName>
  </definedNames>
  <calcPr fullCalcOnLoad="1"/>
</workbook>
</file>

<file path=xl/sharedStrings.xml><?xml version="1.0" encoding="utf-8"?>
<sst xmlns="http://schemas.openxmlformats.org/spreadsheetml/2006/main" count="84" uniqueCount="62">
  <si>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</si>
  <si>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</si>
  <si>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</si>
  <si>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</si>
  <si>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</si>
  <si>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</si>
  <si>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</si>
  <si>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</si>
  <si>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</si>
  <si>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</si>
  <si>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</si>
  <si>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</si>
  <si>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</si>
  <si>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</si>
  <si>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</si>
  <si>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</si>
  <si>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</si>
  <si>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</si>
  <si>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</si>
  <si>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</si>
  <si>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</si>
  <si>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</si>
  <si>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金额（元）</t>
  </si>
  <si>
    <t>清单  第100章 合计   人民币</t>
  </si>
  <si>
    <t>第100章至第700章清单合计</t>
  </si>
  <si>
    <t>子目号</t>
  </si>
  <si>
    <t>子目名称</t>
  </si>
  <si>
    <t>第200章   路基</t>
  </si>
  <si>
    <t>清单  第200章 合计   人民币</t>
  </si>
  <si>
    <t>102-1</t>
  </si>
  <si>
    <t>竣工文件</t>
  </si>
  <si>
    <t>总额</t>
  </si>
  <si>
    <t>102-3</t>
  </si>
  <si>
    <t>安全生产费</t>
  </si>
  <si>
    <t>104-1</t>
  </si>
  <si>
    <t>承包人驻地建设</t>
  </si>
  <si>
    <t>102-2</t>
  </si>
  <si>
    <t>施工环保费</t>
  </si>
  <si>
    <t>103-1</t>
  </si>
  <si>
    <t>临时道路修建、养护与拆除（包括交通导改和现状道路保护）</t>
  </si>
  <si>
    <t/>
  </si>
  <si>
    <t>-b</t>
  </si>
  <si>
    <t>浮石清理</t>
  </si>
  <si>
    <t>m3</t>
  </si>
  <si>
    <t>209-1</t>
  </si>
  <si>
    <t>砌体挡土墙</t>
  </si>
  <si>
    <t>-a</t>
  </si>
  <si>
    <t>浆砌石挡墙（及毛石镶嵌）</t>
  </si>
  <si>
    <t>212-4</t>
  </si>
  <si>
    <t>坡面防护</t>
  </si>
  <si>
    <t>SNS防护网</t>
  </si>
  <si>
    <t>m2</t>
  </si>
  <si>
    <t>岩石锚杆</t>
  </si>
  <si>
    <t>m</t>
  </si>
  <si>
    <t>已包含在清单合计中材料、工程设备、专业工程暂估价合计</t>
  </si>
  <si>
    <t>已包含在清单合计中的安全生产费(非竞争性部分）</t>
  </si>
  <si>
    <t>投标价（8+12=13）</t>
  </si>
  <si>
    <t>清单合计减去材料、工程设备、专业工程暂估价、安全生产费
（非竞争性部分）合计(8-9-10=11)（评标价）</t>
  </si>
  <si>
    <t>202-1</t>
  </si>
  <si>
    <t>清理与掘除</t>
  </si>
  <si>
    <r>
      <t>按上项（11）金额的</t>
    </r>
    <r>
      <rPr>
        <sz val="10.5"/>
        <rFont val="宋体"/>
        <family val="0"/>
      </rPr>
      <t>3</t>
    </r>
    <r>
      <rPr>
        <sz val="10.5"/>
        <rFont val="宋体"/>
        <family val="0"/>
      </rPr>
      <t>%作为不可预见因素的暂定金额</t>
    </r>
  </si>
  <si>
    <t>房山区周张路地质灾害隐患防治工程第2标段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</si>
</sst>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8"/>
      <name val="Arial Narrow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 applyProtection="1">
      <alignment vertical="center" wrapText="1"/>
      <protection hidden="1"/>
    </xf>
    <xf numFmtId="0" fontId="7" fillId="0" borderId="16" xfId="0" applyFont="1" applyBorder="1" applyAlignment="1" applyProtection="1">
      <alignment horizontal="center" vertical="center" shrinkToFit="1"/>
      <protection hidden="1"/>
    </xf>
    <xf numFmtId="0" fontId="7" fillId="0" borderId="17" xfId="0" applyFont="1" applyBorder="1" applyAlignment="1" applyProtection="1">
      <alignment horizontal="center" vertical="center" shrinkToFit="1"/>
      <protection hidden="1"/>
    </xf>
    <xf numFmtId="0" fontId="2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vertical="center" shrinkToFit="1"/>
    </xf>
    <xf numFmtId="185" fontId="0" fillId="0" borderId="16" xfId="0" applyNumberFormat="1" applyFont="1" applyBorder="1" applyAlignment="1" applyProtection="1">
      <alignment horizontal="center" vertical="center" shrinkToFit="1"/>
      <protection hidden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right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hidden="1"/>
    </xf>
    <xf numFmtId="185" fontId="10" fillId="32" borderId="19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4">
      <selection activeCell="E5" sqref="E5:E9"/>
    </sheetView>
  </sheetViews>
  <sheetFormatPr defaultColWidth="9.00390625" defaultRowHeight="14.25"/>
  <cols>
    <col min="1" max="1" width="9.50390625" style="0" customWidth="1"/>
    <col min="2" max="2" width="24.625" style="0" customWidth="1"/>
    <col min="4" max="4" width="11.25390625" style="0" customWidth="1"/>
    <col min="5" max="5" width="10.625" style="0" customWidth="1"/>
    <col min="6" max="6" width="11.75390625" style="0" customWidth="1"/>
  </cols>
  <sheetData>
    <row r="1" spans="1:6" ht="48" customHeight="1">
      <c r="A1" s="40" t="s">
        <v>0</v>
      </c>
      <c r="B1" s="40"/>
      <c r="C1" s="40"/>
      <c r="D1" s="40"/>
      <c r="E1" s="40"/>
      <c r="F1" s="40"/>
    </row>
    <row r="2" spans="1:5" ht="48" customHeight="1" thickBot="1">
      <c r="A2" t="s">
        <v>20</v>
      </c>
      <c r="B2" s="44" t="s">
        <v>61</v>
      </c>
      <c r="C2" s="44"/>
      <c r="D2" s="44"/>
      <c r="E2" t="s">
        <v>5</v>
      </c>
    </row>
    <row r="3" spans="1:6" ht="48" customHeight="1">
      <c r="A3" s="41" t="s">
        <v>6</v>
      </c>
      <c r="B3" s="42"/>
      <c r="C3" s="42"/>
      <c r="D3" s="42"/>
      <c r="E3" s="42"/>
      <c r="F3" s="43"/>
    </row>
    <row r="4" spans="1:6" ht="45.75" customHeight="1">
      <c r="A4" s="10" t="s">
        <v>25</v>
      </c>
      <c r="B4" s="11" t="s">
        <v>26</v>
      </c>
      <c r="C4" s="11" t="s">
        <v>1</v>
      </c>
      <c r="D4" s="11" t="s">
        <v>2</v>
      </c>
      <c r="E4" s="11" t="s">
        <v>3</v>
      </c>
      <c r="F4" s="12" t="s">
        <v>4</v>
      </c>
    </row>
    <row r="5" spans="1:6" ht="33.75" customHeight="1">
      <c r="A5" s="33" t="s">
        <v>29</v>
      </c>
      <c r="B5" s="23" t="s">
        <v>30</v>
      </c>
      <c r="C5" s="23" t="s">
        <v>31</v>
      </c>
      <c r="D5" s="23">
        <v>1</v>
      </c>
      <c r="E5" s="34"/>
      <c r="F5" s="21">
        <f>ROUND(D5*E5,0)</f>
        <v>0</v>
      </c>
    </row>
    <row r="6" spans="1:6" ht="33.75" customHeight="1">
      <c r="A6" s="33" t="s">
        <v>36</v>
      </c>
      <c r="B6" s="23" t="s">
        <v>37</v>
      </c>
      <c r="C6" s="23" t="s">
        <v>31</v>
      </c>
      <c r="D6" s="23">
        <v>1</v>
      </c>
      <c r="E6" s="34"/>
      <c r="F6" s="21">
        <f>ROUND(D6*E6,0)</f>
        <v>0</v>
      </c>
    </row>
    <row r="7" spans="1:6" ht="33.75" customHeight="1">
      <c r="A7" s="33" t="s">
        <v>32</v>
      </c>
      <c r="B7" s="23" t="s">
        <v>33</v>
      </c>
      <c r="C7" s="23" t="s">
        <v>31</v>
      </c>
      <c r="D7" s="23">
        <v>1</v>
      </c>
      <c r="E7" s="34"/>
      <c r="F7" s="21">
        <f>ROUND(D7*E7,0)</f>
        <v>0</v>
      </c>
    </row>
    <row r="8" spans="1:6" ht="51" customHeight="1">
      <c r="A8" s="33" t="s">
        <v>38</v>
      </c>
      <c r="B8" s="23" t="s">
        <v>39</v>
      </c>
      <c r="C8" s="23" t="s">
        <v>31</v>
      </c>
      <c r="D8" s="23">
        <v>1</v>
      </c>
      <c r="E8" s="34"/>
      <c r="F8" s="21">
        <f>ROUND(D8*E8,0)</f>
        <v>0</v>
      </c>
    </row>
    <row r="9" spans="1:6" ht="33.75" customHeight="1">
      <c r="A9" s="33" t="s">
        <v>34</v>
      </c>
      <c r="B9" s="23" t="s">
        <v>35</v>
      </c>
      <c r="C9" s="23" t="s">
        <v>31</v>
      </c>
      <c r="D9" s="23">
        <v>1</v>
      </c>
      <c r="E9" s="34"/>
      <c r="F9" s="21">
        <f>ROUND(D9*E9,0)</f>
        <v>0</v>
      </c>
    </row>
    <row r="10" spans="1:14" ht="45.75" customHeight="1" thickBot="1">
      <c r="A10" s="37" t="s">
        <v>23</v>
      </c>
      <c r="B10" s="38"/>
      <c r="C10" s="38"/>
      <c r="D10" s="39">
        <f>ROUND(SUM(F5:F9),0)</f>
        <v>0</v>
      </c>
      <c r="E10" s="39"/>
      <c r="F10" s="4" t="s">
        <v>21</v>
      </c>
      <c r="G10" s="2"/>
      <c r="H10" s="2"/>
      <c r="I10" s="2"/>
      <c r="J10" s="2"/>
      <c r="K10" s="2"/>
      <c r="L10" s="2"/>
      <c r="M10" s="2"/>
      <c r="N10" s="2"/>
    </row>
    <row r="11" ht="32.25" customHeight="1"/>
    <row r="12" ht="25.5" customHeight="1">
      <c r="A12" s="28"/>
    </row>
  </sheetData>
  <sheetProtection password="8B79" sheet="1"/>
  <protectedRanges>
    <protectedRange password="8BF9" sqref="E5:E9" name="区域1"/>
  </protectedRanges>
  <mergeCells count="5">
    <mergeCell ref="A10:C10"/>
    <mergeCell ref="D10:E10"/>
    <mergeCell ref="A1:F1"/>
    <mergeCell ref="A3:F3"/>
    <mergeCell ref="B2:D2"/>
  </mergeCells>
  <printOptions horizontalCentered="1"/>
  <pageMargins left="0.7480314960629921" right="0.7480314960629921" top="0.7874015748031497" bottom="0.984251968503937" header="0.5118110236220472" footer="3.7795275590551185"/>
  <pageSetup horizontalDpi="600" verticalDpi="600" orientation="portrait" paperSize="9" r:id="rId1"/>
  <headerFooter alignWithMargins="0">
    <oddFooter>&amp;L&amp;"宋体,加粗"&amp;16投标书签署人签字：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10.00390625" style="0" customWidth="1"/>
    <col min="2" max="2" width="24.75390625" style="0" customWidth="1"/>
    <col min="3" max="3" width="8.25390625" style="0" customWidth="1"/>
    <col min="4" max="4" width="11.25390625" style="20" customWidth="1"/>
    <col min="5" max="5" width="9.375" style="15" customWidth="1"/>
    <col min="6" max="6" width="11.625" style="15" customWidth="1"/>
    <col min="7" max="7" width="33.875" style="3" customWidth="1"/>
  </cols>
  <sheetData>
    <row r="1" spans="1:6" ht="33" customHeight="1">
      <c r="A1" s="40" t="s">
        <v>0</v>
      </c>
      <c r="B1" s="40"/>
      <c r="C1" s="40"/>
      <c r="D1" s="40"/>
      <c r="E1" s="40"/>
      <c r="F1" s="40"/>
    </row>
    <row r="2" spans="1:6" ht="30.75" customHeight="1" thickBot="1">
      <c r="A2" s="24" t="s">
        <v>20</v>
      </c>
      <c r="B2" s="47" t="str">
        <f>'第100章'!B2</f>
        <v>房山区周张路地质灾害隐患防治工程第2标段</v>
      </c>
      <c r="C2" s="47"/>
      <c r="D2" s="47"/>
      <c r="E2" s="48" t="s">
        <v>7</v>
      </c>
      <c r="F2" s="48"/>
    </row>
    <row r="3" spans="1:6" ht="31.5" customHeight="1">
      <c r="A3" s="49" t="s">
        <v>27</v>
      </c>
      <c r="B3" s="50"/>
      <c r="C3" s="50"/>
      <c r="D3" s="50"/>
      <c r="E3" s="50"/>
      <c r="F3" s="51"/>
    </row>
    <row r="4" spans="1:6" ht="31.5" customHeight="1">
      <c r="A4" s="10" t="s">
        <v>25</v>
      </c>
      <c r="B4" s="11" t="s">
        <v>26</v>
      </c>
      <c r="C4" s="11" t="s">
        <v>1</v>
      </c>
      <c r="D4" s="19" t="s">
        <v>2</v>
      </c>
      <c r="E4" s="13" t="s">
        <v>3</v>
      </c>
      <c r="F4" s="14" t="s">
        <v>4</v>
      </c>
    </row>
    <row r="5" spans="1:6" ht="31.5" customHeight="1">
      <c r="A5" s="29" t="s">
        <v>58</v>
      </c>
      <c r="B5" s="30" t="s">
        <v>59</v>
      </c>
      <c r="C5" s="31" t="s">
        <v>40</v>
      </c>
      <c r="D5" s="32" t="s">
        <v>40</v>
      </c>
      <c r="E5" s="26"/>
      <c r="F5" s="27"/>
    </row>
    <row r="6" spans="1:6" ht="31.5" customHeight="1">
      <c r="A6" s="29" t="s">
        <v>41</v>
      </c>
      <c r="B6" s="30" t="s">
        <v>42</v>
      </c>
      <c r="C6" s="31" t="s">
        <v>43</v>
      </c>
      <c r="D6" s="36">
        <v>1690</v>
      </c>
      <c r="E6" s="22"/>
      <c r="F6" s="21">
        <f>ROUND(D6*E6,0)</f>
        <v>0</v>
      </c>
    </row>
    <row r="7" spans="1:6" ht="31.5" customHeight="1">
      <c r="A7" s="29" t="s">
        <v>44</v>
      </c>
      <c r="B7" s="30" t="s">
        <v>45</v>
      </c>
      <c r="C7" s="31" t="s">
        <v>40</v>
      </c>
      <c r="D7" s="36" t="s">
        <v>40</v>
      </c>
      <c r="E7" s="22"/>
      <c r="F7" s="21"/>
    </row>
    <row r="8" spans="1:6" ht="31.5" customHeight="1">
      <c r="A8" s="29" t="s">
        <v>46</v>
      </c>
      <c r="B8" s="30" t="s">
        <v>47</v>
      </c>
      <c r="C8" s="31" t="s">
        <v>43</v>
      </c>
      <c r="D8" s="36">
        <v>279</v>
      </c>
      <c r="E8" s="22"/>
      <c r="F8" s="21">
        <f>ROUND(D8*E8,0)</f>
        <v>0</v>
      </c>
    </row>
    <row r="9" spans="1:6" ht="31.5" customHeight="1">
      <c r="A9" s="29" t="s">
        <v>48</v>
      </c>
      <c r="B9" s="30" t="s">
        <v>49</v>
      </c>
      <c r="C9" s="31" t="s">
        <v>40</v>
      </c>
      <c r="D9" s="36" t="s">
        <v>40</v>
      </c>
      <c r="E9" s="22"/>
      <c r="F9" s="21"/>
    </row>
    <row r="10" spans="1:6" ht="31.5" customHeight="1">
      <c r="A10" s="29" t="s">
        <v>46</v>
      </c>
      <c r="B10" s="30" t="s">
        <v>50</v>
      </c>
      <c r="C10" s="31" t="s">
        <v>51</v>
      </c>
      <c r="D10" s="36">
        <v>16905</v>
      </c>
      <c r="E10" s="22"/>
      <c r="F10" s="21">
        <f>ROUND(D10*E10,0)</f>
        <v>0</v>
      </c>
    </row>
    <row r="11" spans="1:6" ht="31.5" customHeight="1">
      <c r="A11" s="29" t="s">
        <v>41</v>
      </c>
      <c r="B11" s="30" t="s">
        <v>52</v>
      </c>
      <c r="C11" s="31" t="s">
        <v>53</v>
      </c>
      <c r="D11" s="36">
        <v>576</v>
      </c>
      <c r="E11" s="22"/>
      <c r="F11" s="21">
        <f>ROUND(D11*E11,0)</f>
        <v>0</v>
      </c>
    </row>
    <row r="12" spans="1:6" ht="31.5" customHeight="1" thickBot="1">
      <c r="A12" s="45" t="s">
        <v>28</v>
      </c>
      <c r="B12" s="46"/>
      <c r="C12" s="46"/>
      <c r="D12" s="39">
        <f>ROUND(SUM(F5:F11),0)</f>
        <v>0</v>
      </c>
      <c r="E12" s="39"/>
      <c r="F12" s="25" t="s">
        <v>21</v>
      </c>
    </row>
  </sheetData>
  <sheetProtection password="8B79" sheet="1"/>
  <protectedRanges>
    <protectedRange sqref="E6 E8 E10:E11" name="区域1"/>
  </protectedRanges>
  <mergeCells count="6">
    <mergeCell ref="A12:C12"/>
    <mergeCell ref="D12:E12"/>
    <mergeCell ref="A1:F1"/>
    <mergeCell ref="B2:D2"/>
    <mergeCell ref="E2:F2"/>
    <mergeCell ref="A3:F3"/>
  </mergeCells>
  <printOptions horizontalCentered="1"/>
  <pageMargins left="0.7480314960629921" right="0.7480314960629921" top="0.984251968503937" bottom="0.984251968503937" header="0.5118110236220472" footer="3.93700787401574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4">
      <selection activeCell="G12" sqref="G12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40.75390625" style="0" customWidth="1"/>
    <col min="4" max="4" width="19.25390625" style="3" customWidth="1"/>
  </cols>
  <sheetData>
    <row r="1" spans="1:4" ht="33" customHeight="1">
      <c r="A1" s="54" t="s">
        <v>8</v>
      </c>
      <c r="B1" s="54"/>
      <c r="C1" s="54"/>
      <c r="D1" s="54"/>
    </row>
    <row r="2" spans="1:4" ht="39" customHeight="1" thickBot="1">
      <c r="A2" s="53" t="s">
        <v>20</v>
      </c>
      <c r="B2" s="53"/>
      <c r="C2" s="16" t="str">
        <f>'第100章'!B2</f>
        <v>房山区周张路地质灾害隐患防治工程第2标段</v>
      </c>
      <c r="D2" s="5" t="s">
        <v>19</v>
      </c>
    </row>
    <row r="3" spans="1:4" ht="33.75" customHeight="1">
      <c r="A3" s="7" t="s">
        <v>9</v>
      </c>
      <c r="B3" s="8" t="s">
        <v>10</v>
      </c>
      <c r="C3" s="8" t="s">
        <v>11</v>
      </c>
      <c r="D3" s="9" t="s">
        <v>22</v>
      </c>
    </row>
    <row r="4" spans="1:4" ht="27.75" customHeight="1">
      <c r="A4" s="6">
        <v>1</v>
      </c>
      <c r="B4" s="1">
        <v>100</v>
      </c>
      <c r="C4" s="1" t="s">
        <v>12</v>
      </c>
      <c r="D4" s="17">
        <f>'第100章'!D10</f>
        <v>0</v>
      </c>
    </row>
    <row r="5" spans="1:4" ht="27.75" customHeight="1">
      <c r="A5" s="6">
        <v>2</v>
      </c>
      <c r="B5" s="1">
        <v>200</v>
      </c>
      <c r="C5" s="1" t="s">
        <v>13</v>
      </c>
      <c r="D5" s="17">
        <f>'第200章'!D12</f>
        <v>0</v>
      </c>
    </row>
    <row r="6" spans="1:4" ht="27.75" customHeight="1">
      <c r="A6" s="6">
        <v>3</v>
      </c>
      <c r="B6" s="1">
        <v>300</v>
      </c>
      <c r="C6" s="1" t="s">
        <v>14</v>
      </c>
      <c r="D6" s="17"/>
    </row>
    <row r="7" spans="1:4" ht="27.75" customHeight="1">
      <c r="A7" s="6">
        <v>4</v>
      </c>
      <c r="B7" s="1">
        <v>400</v>
      </c>
      <c r="C7" s="1" t="s">
        <v>15</v>
      </c>
      <c r="D7" s="17"/>
    </row>
    <row r="8" spans="1:4" ht="27.75" customHeight="1">
      <c r="A8" s="6">
        <v>5</v>
      </c>
      <c r="B8" s="1">
        <v>500</v>
      </c>
      <c r="C8" s="1" t="s">
        <v>16</v>
      </c>
      <c r="D8" s="17"/>
    </row>
    <row r="9" spans="1:4" ht="27.75" customHeight="1">
      <c r="A9" s="6">
        <v>6</v>
      </c>
      <c r="B9" s="1">
        <v>600</v>
      </c>
      <c r="C9" s="1" t="s">
        <v>17</v>
      </c>
      <c r="D9" s="17"/>
    </row>
    <row r="10" spans="1:4" ht="27.75" customHeight="1">
      <c r="A10" s="6">
        <v>7</v>
      </c>
      <c r="B10" s="1">
        <v>700</v>
      </c>
      <c r="C10" s="1" t="s">
        <v>18</v>
      </c>
      <c r="D10" s="17"/>
    </row>
    <row r="11" spans="1:4" ht="27.75" customHeight="1">
      <c r="A11" s="6">
        <v>8</v>
      </c>
      <c r="B11" s="55" t="s">
        <v>24</v>
      </c>
      <c r="C11" s="55"/>
      <c r="D11" s="17">
        <f>SUM(D4:D10)</f>
        <v>0</v>
      </c>
    </row>
    <row r="12" spans="1:4" ht="27.75" customHeight="1">
      <c r="A12" s="6">
        <v>9</v>
      </c>
      <c r="B12" s="55" t="s">
        <v>54</v>
      </c>
      <c r="C12" s="55"/>
      <c r="D12" s="17"/>
    </row>
    <row r="13" spans="1:4" ht="35.25" customHeight="1">
      <c r="A13" s="6">
        <v>10</v>
      </c>
      <c r="B13" s="58" t="s">
        <v>55</v>
      </c>
      <c r="C13" s="59"/>
      <c r="D13" s="17">
        <v>50093</v>
      </c>
    </row>
    <row r="14" spans="1:4" ht="35.25" customHeight="1">
      <c r="A14" s="6">
        <v>11</v>
      </c>
      <c r="B14" s="60" t="s">
        <v>57</v>
      </c>
      <c r="C14" s="61"/>
      <c r="D14" s="35">
        <f>D11-D12-D13</f>
        <v>-50093</v>
      </c>
    </row>
    <row r="15" spans="1:4" ht="35.25" customHeight="1">
      <c r="A15" s="6">
        <v>12</v>
      </c>
      <c r="B15" s="62" t="s">
        <v>60</v>
      </c>
      <c r="C15" s="61"/>
      <c r="D15" s="35">
        <f>ROUND(D14*3%,0)</f>
        <v>-1503</v>
      </c>
    </row>
    <row r="16" spans="1:4" ht="30.75" customHeight="1" thickBot="1">
      <c r="A16" s="6">
        <v>13</v>
      </c>
      <c r="B16" s="56" t="s">
        <v>56</v>
      </c>
      <c r="C16" s="57"/>
      <c r="D16" s="18">
        <f>D11+D15</f>
        <v>-1503</v>
      </c>
    </row>
    <row r="17" spans="1:4" ht="30" customHeight="1">
      <c r="A17" s="52"/>
      <c r="B17" s="52"/>
      <c r="C17" s="52"/>
      <c r="D17" s="52"/>
    </row>
  </sheetData>
  <sheetProtection password="8B79" sheet="1"/>
  <mergeCells count="9">
    <mergeCell ref="A17:D17"/>
    <mergeCell ref="A2:B2"/>
    <mergeCell ref="A1:D1"/>
    <mergeCell ref="B11:C11"/>
    <mergeCell ref="B12:C12"/>
    <mergeCell ref="B16:C16"/>
    <mergeCell ref="B13:C13"/>
    <mergeCell ref="B14:C14"/>
    <mergeCell ref="B15:C15"/>
  </mergeCells>
  <printOptions horizontalCentered="1"/>
  <pageMargins left="0.7480314960629921" right="0.7480314960629921" top="0.984251968503937" bottom="0.984251968503937" header="0.5118110236220472" footer="2.9133858267716537"/>
  <pageSetup horizontalDpi="300" verticalDpi="300" orientation="portrait" paperSize="9" r:id="rId1"/>
  <headerFooter alignWithMargins="0">
    <oddFooter xml:space="preserve">&amp;L&amp;"宋体,加粗"&amp;20投标书签署人签字：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2014-06-30T01:30:36Z</cp:lastPrinted>
  <dcterms:created xsi:type="dcterms:W3CDTF">2008-04-07T07:00:19Z</dcterms:created>
  <dcterms:modified xsi:type="dcterms:W3CDTF">2014-06-30T01:32:26Z</dcterms:modified>
  <cp:category/>
  <cp:version/>
  <cp:contentType/>
  <cp:contentStatus/>
</cp:coreProperties>
</file>