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firstSheet="1" activeTab="4"/>
  </bookViews>
  <sheets>
    <sheet name="100章（京深路)" sheetId="1" r:id="rId1"/>
    <sheet name="700章（京深路)" sheetId="2" r:id="rId2"/>
    <sheet name="100章（房易路支线一）" sheetId="3" r:id="rId3"/>
    <sheet name="700章（房易路支线一）" sheetId="4" r:id="rId4"/>
    <sheet name="汇总" sheetId="5" r:id="rId5"/>
  </sheets>
  <definedNames>
    <definedName name="_xlnm.Print_Titles" localSheetId="3">'700章（房易路支线一）'!$1:$4</definedName>
    <definedName name="_xlnm.Print_Titles" localSheetId="1">'700章（京深路)'!$1:$4</definedName>
  </definedNames>
  <calcPr fullCalcOnLoad="1"/>
</workbook>
</file>

<file path=xl/sharedStrings.xml><?xml version="1.0" encoding="utf-8"?>
<sst xmlns="http://schemas.openxmlformats.org/spreadsheetml/2006/main" count="158" uniqueCount="72">
  <si>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</si>
  <si>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</si>
  <si>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</si>
  <si>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</si>
  <si>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</si>
  <si>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</si>
  <si>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</si>
  <si>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</si>
  <si>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</si>
  <si>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</si>
  <si>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</si>
  <si>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</si>
  <si>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</si>
  <si>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</si>
  <si>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</si>
  <si>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</si>
  <si>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</si>
  <si>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</si>
  <si>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元</t>
  </si>
  <si>
    <t>m2</t>
  </si>
  <si>
    <t>702-1</t>
  </si>
  <si>
    <t>开挖并铺设表土</t>
  </si>
  <si>
    <t>m3</t>
  </si>
  <si>
    <t>渣土外运</t>
  </si>
  <si>
    <t>704-1</t>
  </si>
  <si>
    <t>人工种植乔木</t>
  </si>
  <si>
    <t>株</t>
  </si>
  <si>
    <t>704-2</t>
  </si>
  <si>
    <t>人工种植灌木</t>
  </si>
  <si>
    <t>-c</t>
  </si>
  <si>
    <t>连翘（高1.8-2.0m）</t>
  </si>
  <si>
    <t>704-4</t>
  </si>
  <si>
    <t>人工种植地被植物</t>
  </si>
  <si>
    <t>鸢尾（三年生，20株/平米，3芽/株）</t>
  </si>
  <si>
    <t>金娃娃萱草（三年生，20株/平米，3芽/株)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</si>
  <si>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</si>
  <si>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</si>
  <si>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</si>
  <si>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</si>
  <si>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</si>
  <si>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</si>
  <si>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</si>
  <si>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</si>
  <si>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</si>
  <si>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</si>
  <si>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</si>
  <si>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</si>
  <si>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</si>
  <si>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已包含在清单合计中的安全生产费(非竞争性部分）</t>
  </si>
  <si>
    <t>清单合计减去材料、工程设备、专业工程暂估价、安全生产费（非竞争性部分）合计(8-9-10=11)（评标价）</t>
  </si>
  <si>
    <t>清单  第100章（京深路） 合计   人民币</t>
  </si>
  <si>
    <t>清单     第100章（京深路）   总则</t>
  </si>
  <si>
    <t>清单     第700章（京深路）   绿化及环境保护</t>
  </si>
  <si>
    <t>清单  第700章（京深路） 合计   人民币</t>
  </si>
  <si>
    <t>京深路</t>
  </si>
  <si>
    <t>金额合计（元）</t>
  </si>
  <si>
    <t>房山区京深路、房易路支线一绿化工程</t>
  </si>
  <si>
    <t>　</t>
  </si>
  <si>
    <t>客土</t>
  </si>
  <si>
    <t>国槐（胸径8-10cm，土球半冠苗木）</t>
  </si>
  <si>
    <t>桧柏（高2.5-3.0m）</t>
  </si>
  <si>
    <t>丁香（高1.8-2.0m）</t>
  </si>
  <si>
    <t>-a</t>
  </si>
  <si>
    <t>-b</t>
  </si>
  <si>
    <t>清单     第100章（房易路支线一）   总则</t>
  </si>
  <si>
    <t>清单  第100章（房易路支线一） 合计   人民币</t>
  </si>
  <si>
    <t>清单   第700章（房易路支线一）  绿化及环境保护</t>
  </si>
  <si>
    <t>清单  第700章（房易路支线一） 合计   人民币</t>
  </si>
  <si>
    <t>白蜡（胸径8-10cm）</t>
  </si>
  <si>
    <t>沙地柏（高0.5-0.8米，4株/平米）</t>
  </si>
  <si>
    <r>
      <t>投标价（=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）</t>
    </r>
  </si>
  <si>
    <t>房易路支线一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</si>
</sst>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Times New Roman"/>
      <family val="1"/>
    </font>
    <font>
      <u val="single"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b/>
      <sz val="10.5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u val="single"/>
      <sz val="11"/>
      <color theme="1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justify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 hidden="1"/>
    </xf>
    <xf numFmtId="176" fontId="34" fillId="0" borderId="12" xfId="0" applyNumberFormat="1" applyFont="1" applyFill="1" applyBorder="1" applyAlignment="1" applyProtection="1">
      <alignment horizontal="center" vertical="center"/>
      <protection hidden="1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47" fillId="0" borderId="11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 applyProtection="1">
      <alignment horizontal="center" vertical="center"/>
      <protection hidden="1"/>
    </xf>
    <xf numFmtId="176" fontId="5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 quotePrefix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K4" sqref="K4"/>
    </sheetView>
  </sheetViews>
  <sheetFormatPr defaultColWidth="9.140625" defaultRowHeight="15"/>
  <cols>
    <col min="1" max="1" width="9.8515625" style="3" customWidth="1"/>
    <col min="2" max="2" width="26.28125" style="3" customWidth="1"/>
    <col min="3" max="3" width="8.421875" style="3" customWidth="1"/>
    <col min="4" max="4" width="10.57421875" style="3" customWidth="1"/>
    <col min="5" max="5" width="11.57421875" style="11" customWidth="1"/>
    <col min="6" max="6" width="14.57421875" style="3" customWidth="1"/>
    <col min="7" max="16384" width="9.00390625" style="3" customWidth="1"/>
  </cols>
  <sheetData>
    <row r="1" spans="1:6" ht="51.75" customHeight="1">
      <c r="A1" s="34" t="s">
        <v>0</v>
      </c>
      <c r="B1" s="34"/>
      <c r="C1" s="34"/>
      <c r="D1" s="34"/>
      <c r="E1" s="34"/>
      <c r="F1" s="34"/>
    </row>
    <row r="2" spans="1:6" ht="29.25" customHeight="1">
      <c r="A2" s="4" t="s">
        <v>1</v>
      </c>
      <c r="B2" s="35" t="s">
        <v>56</v>
      </c>
      <c r="C2" s="36"/>
      <c r="D2" s="36"/>
      <c r="E2" s="37" t="s">
        <v>2</v>
      </c>
      <c r="F2" s="37"/>
    </row>
    <row r="3" spans="1:6" ht="38.25" customHeight="1">
      <c r="A3" s="38" t="s">
        <v>51</v>
      </c>
      <c r="B3" s="38"/>
      <c r="C3" s="38"/>
      <c r="D3" s="38"/>
      <c r="E3" s="38"/>
      <c r="F3" s="38"/>
    </row>
    <row r="4" spans="1:6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39" customHeight="1">
      <c r="A5" s="6" t="s">
        <v>9</v>
      </c>
      <c r="B5" s="12" t="s">
        <v>10</v>
      </c>
      <c r="C5" s="6" t="s">
        <v>11</v>
      </c>
      <c r="D5" s="6">
        <v>1</v>
      </c>
      <c r="E5" s="13"/>
      <c r="F5" s="16">
        <f>ROUND((D5*E5),0)</f>
        <v>0</v>
      </c>
    </row>
    <row r="6" spans="1:6" ht="39" customHeight="1">
      <c r="A6" s="6" t="s">
        <v>12</v>
      </c>
      <c r="B6" s="12" t="s">
        <v>13</v>
      </c>
      <c r="C6" s="6" t="s">
        <v>11</v>
      </c>
      <c r="D6" s="6">
        <v>1</v>
      </c>
      <c r="E6" s="13"/>
      <c r="F6" s="16">
        <f>ROUND((D6*E6),0)</f>
        <v>0</v>
      </c>
    </row>
    <row r="7" spans="1:6" ht="39" customHeight="1">
      <c r="A7" s="6" t="s">
        <v>14</v>
      </c>
      <c r="B7" s="12" t="s">
        <v>15</v>
      </c>
      <c r="C7" s="6" t="s">
        <v>11</v>
      </c>
      <c r="D7" s="6">
        <v>1</v>
      </c>
      <c r="E7" s="13"/>
      <c r="F7" s="16">
        <f>ROUND((D7*E7),0)</f>
        <v>0</v>
      </c>
    </row>
    <row r="8" spans="1:6" ht="39" customHeight="1">
      <c r="A8" s="6" t="s">
        <v>16</v>
      </c>
      <c r="B8" s="12" t="s">
        <v>17</v>
      </c>
      <c r="C8" s="6" t="s">
        <v>11</v>
      </c>
      <c r="D8" s="6">
        <v>1</v>
      </c>
      <c r="E8" s="13"/>
      <c r="F8" s="16">
        <f>ROUND((D8*E8),0)</f>
        <v>0</v>
      </c>
    </row>
    <row r="9" spans="1:6" ht="39" customHeight="1">
      <c r="A9" s="39" t="s">
        <v>50</v>
      </c>
      <c r="B9" s="39"/>
      <c r="C9" s="39"/>
      <c r="D9" s="40">
        <f>SUM(F5:F8)</f>
        <v>0</v>
      </c>
      <c r="E9" s="41"/>
      <c r="F9" s="7" t="s">
        <v>18</v>
      </c>
    </row>
    <row r="10" spans="1:6" ht="13.5">
      <c r="A10" s="8"/>
      <c r="B10" s="8"/>
      <c r="C10" s="8"/>
      <c r="D10" s="8"/>
      <c r="E10" s="10"/>
      <c r="F10" s="8"/>
    </row>
    <row r="11" ht="13.5">
      <c r="A11" s="9"/>
    </row>
    <row r="12" ht="13.5">
      <c r="A12" s="9"/>
    </row>
  </sheetData>
  <sheetProtection password="EBF6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984251968503937" right="0.7086614173228347" top="0.7480314960629921" bottom="0.7480314960629921" header="0.31496062992125984" footer="4.724409448818898"/>
  <pageSetup horizontalDpi="600" verticalDpi="600" orientation="portrait" paperSize="9" r:id="rId1"/>
  <headerFooter>
    <oddFooter xml:space="preserve">&amp;L&amp;"-,加粗"投标书签署人签字：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8.57421875" style="3" customWidth="1"/>
    <col min="2" max="2" width="31.00390625" style="3" customWidth="1"/>
    <col min="3" max="3" width="8.140625" style="3" customWidth="1"/>
    <col min="4" max="4" width="9.7109375" style="11" customWidth="1"/>
    <col min="5" max="5" width="10.57421875" style="11" customWidth="1"/>
    <col min="6" max="6" width="13.57421875" style="3" customWidth="1"/>
    <col min="7" max="16384" width="9.00390625" style="3" customWidth="1"/>
  </cols>
  <sheetData>
    <row r="1" spans="1:6" ht="51.75" customHeight="1">
      <c r="A1" s="34" t="s">
        <v>0</v>
      </c>
      <c r="B1" s="34"/>
      <c r="C1" s="34"/>
      <c r="D1" s="34"/>
      <c r="E1" s="34"/>
      <c r="F1" s="34"/>
    </row>
    <row r="2" spans="1:6" ht="29.25" customHeight="1">
      <c r="A2" s="4" t="s">
        <v>1</v>
      </c>
      <c r="B2" s="36" t="str">
        <f>'100章（京深路)'!B2:D2</f>
        <v>房山区京深路、房易路支线一绿化工程</v>
      </c>
      <c r="C2" s="36"/>
      <c r="D2" s="36"/>
      <c r="E2" s="42" t="s">
        <v>2</v>
      </c>
      <c r="F2" s="42"/>
    </row>
    <row r="3" spans="1:6" ht="38.25" customHeight="1">
      <c r="A3" s="38" t="s">
        <v>52</v>
      </c>
      <c r="B3" s="38"/>
      <c r="C3" s="38"/>
      <c r="D3" s="38"/>
      <c r="E3" s="38"/>
      <c r="F3" s="38"/>
    </row>
    <row r="4" spans="1:6" ht="39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5" t="s">
        <v>8</v>
      </c>
    </row>
    <row r="5" spans="1:6" ht="30" customHeight="1">
      <c r="A5" s="6" t="s">
        <v>20</v>
      </c>
      <c r="B5" s="12" t="s">
        <v>21</v>
      </c>
      <c r="C5" s="6" t="s">
        <v>57</v>
      </c>
      <c r="D5" s="6" t="s">
        <v>57</v>
      </c>
      <c r="E5" s="14"/>
      <c r="F5" s="25"/>
    </row>
    <row r="6" spans="1:6" ht="30" customHeight="1">
      <c r="A6" s="31" t="s">
        <v>62</v>
      </c>
      <c r="B6" s="12" t="s">
        <v>58</v>
      </c>
      <c r="C6" s="6" t="s">
        <v>22</v>
      </c>
      <c r="D6" s="32">
        <v>843</v>
      </c>
      <c r="E6" s="14"/>
      <c r="F6" s="16">
        <f>ROUND((D6*E6),0)</f>
        <v>0</v>
      </c>
    </row>
    <row r="7" spans="1:6" ht="30" customHeight="1">
      <c r="A7" s="31" t="s">
        <v>63</v>
      </c>
      <c r="B7" s="12" t="s">
        <v>23</v>
      </c>
      <c r="C7" s="6" t="s">
        <v>22</v>
      </c>
      <c r="D7" s="32">
        <v>906</v>
      </c>
      <c r="E7" s="14"/>
      <c r="F7" s="16">
        <f aca="true" t="shared" si="0" ref="F7:F13">ROUND((D7*E7),0)</f>
        <v>0</v>
      </c>
    </row>
    <row r="8" spans="1:6" ht="30" customHeight="1">
      <c r="A8" s="6" t="s">
        <v>24</v>
      </c>
      <c r="B8" s="12" t="s">
        <v>25</v>
      </c>
      <c r="C8" s="6" t="s">
        <v>57</v>
      </c>
      <c r="D8" s="6"/>
      <c r="E8" s="14"/>
      <c r="F8" s="16"/>
    </row>
    <row r="9" spans="1:6" ht="30" customHeight="1">
      <c r="A9" s="31" t="s">
        <v>62</v>
      </c>
      <c r="B9" s="12" t="s">
        <v>59</v>
      </c>
      <c r="C9" s="6" t="s">
        <v>26</v>
      </c>
      <c r="D9" s="6">
        <v>1079</v>
      </c>
      <c r="E9" s="14"/>
      <c r="F9" s="16">
        <f t="shared" si="0"/>
        <v>0</v>
      </c>
    </row>
    <row r="10" spans="1:6" ht="30" customHeight="1">
      <c r="A10" s="31" t="s">
        <v>63</v>
      </c>
      <c r="B10" s="12" t="s">
        <v>60</v>
      </c>
      <c r="C10" s="6" t="s">
        <v>26</v>
      </c>
      <c r="D10" s="6">
        <v>3</v>
      </c>
      <c r="E10" s="14"/>
      <c r="F10" s="16">
        <f t="shared" si="0"/>
        <v>0</v>
      </c>
    </row>
    <row r="11" spans="1:6" ht="30" customHeight="1">
      <c r="A11" s="6" t="s">
        <v>27</v>
      </c>
      <c r="B11" s="12" t="s">
        <v>28</v>
      </c>
      <c r="C11" s="6" t="s">
        <v>57</v>
      </c>
      <c r="D11" s="6"/>
      <c r="E11" s="14"/>
      <c r="F11" s="16"/>
    </row>
    <row r="12" spans="1:6" ht="30" customHeight="1">
      <c r="A12" s="31" t="s">
        <v>62</v>
      </c>
      <c r="B12" s="12" t="s">
        <v>61</v>
      </c>
      <c r="C12" s="6" t="s">
        <v>26</v>
      </c>
      <c r="D12" s="6">
        <v>273</v>
      </c>
      <c r="E12" s="14"/>
      <c r="F12" s="16">
        <f t="shared" si="0"/>
        <v>0</v>
      </c>
    </row>
    <row r="13" spans="1:6" ht="30" customHeight="1">
      <c r="A13" s="31" t="s">
        <v>63</v>
      </c>
      <c r="B13" s="12" t="s">
        <v>30</v>
      </c>
      <c r="C13" s="6" t="s">
        <v>26</v>
      </c>
      <c r="D13" s="6">
        <v>9</v>
      </c>
      <c r="E13" s="14"/>
      <c r="F13" s="16">
        <f t="shared" si="0"/>
        <v>0</v>
      </c>
    </row>
    <row r="14" spans="1:6" ht="39" customHeight="1">
      <c r="A14" s="43" t="s">
        <v>53</v>
      </c>
      <c r="B14" s="43"/>
      <c r="C14" s="43"/>
      <c r="D14" s="44">
        <f>SUM(F5:F13)</f>
        <v>0</v>
      </c>
      <c r="E14" s="41"/>
      <c r="F14" s="7" t="s">
        <v>18</v>
      </c>
    </row>
    <row r="15" spans="1:6" ht="13.5">
      <c r="A15" s="8"/>
      <c r="B15" s="8"/>
      <c r="C15" s="8"/>
      <c r="D15" s="10"/>
      <c r="E15" s="10"/>
      <c r="F15" s="8"/>
    </row>
    <row r="16" ht="13.5">
      <c r="A16" s="9"/>
    </row>
    <row r="17" ht="13.5">
      <c r="A17" s="9"/>
    </row>
  </sheetData>
  <sheetProtection password="EBF6" sheet="1"/>
  <protectedRanges>
    <protectedRange sqref="E6:E7 E9:E10 E12: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984251968503937" right="0.7874015748031497" top="0.7874015748031497" bottom="0.984251968503937" header="0.31496062992125984" footer="1.1811023622047245"/>
  <pageSetup horizontalDpi="600" verticalDpi="600" orientation="portrait" paperSize="9" r:id="rId1"/>
  <headerFooter>
    <oddFooter xml:space="preserve">&amp;L&amp;"-,加粗"投标书签署人签字：&amp;U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8515625" style="3" customWidth="1"/>
    <col min="2" max="2" width="25.7109375" style="3" customWidth="1"/>
    <col min="3" max="3" width="9.57421875" style="3" customWidth="1"/>
    <col min="4" max="4" width="10.421875" style="3" customWidth="1"/>
    <col min="5" max="5" width="11.57421875" style="11" customWidth="1"/>
    <col min="6" max="6" width="14.57421875" style="3" customWidth="1"/>
    <col min="7" max="16384" width="9.00390625" style="3" customWidth="1"/>
  </cols>
  <sheetData>
    <row r="1" spans="1:6" ht="51.75" customHeight="1">
      <c r="A1" s="34" t="s">
        <v>0</v>
      </c>
      <c r="B1" s="34"/>
      <c r="C1" s="34"/>
      <c r="D1" s="34"/>
      <c r="E1" s="34"/>
      <c r="F1" s="34"/>
    </row>
    <row r="2" spans="1:6" ht="29.25" customHeight="1">
      <c r="A2" s="4" t="s">
        <v>1</v>
      </c>
      <c r="B2" s="36" t="str">
        <f>'100章（京深路)'!B2:D2</f>
        <v>房山区京深路、房易路支线一绿化工程</v>
      </c>
      <c r="C2" s="36"/>
      <c r="D2" s="36"/>
      <c r="E2" s="37" t="s">
        <v>2</v>
      </c>
      <c r="F2" s="37"/>
    </row>
    <row r="3" spans="1:6" ht="38.25" customHeight="1">
      <c r="A3" s="38" t="s">
        <v>64</v>
      </c>
      <c r="B3" s="38"/>
      <c r="C3" s="38"/>
      <c r="D3" s="38"/>
      <c r="E3" s="38"/>
      <c r="F3" s="38"/>
    </row>
    <row r="4" spans="1:6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39" customHeight="1">
      <c r="A5" s="6" t="s">
        <v>9</v>
      </c>
      <c r="B5" s="12" t="s">
        <v>10</v>
      </c>
      <c r="C5" s="6" t="s">
        <v>11</v>
      </c>
      <c r="D5" s="6">
        <v>1</v>
      </c>
      <c r="E5" s="50"/>
      <c r="F5" s="16">
        <f>ROUND((D5*E5),0)</f>
        <v>0</v>
      </c>
    </row>
    <row r="6" spans="1:6" ht="39" customHeight="1">
      <c r="A6" s="6" t="s">
        <v>12</v>
      </c>
      <c r="B6" s="12" t="s">
        <v>13</v>
      </c>
      <c r="C6" s="6" t="s">
        <v>11</v>
      </c>
      <c r="D6" s="6">
        <v>1</v>
      </c>
      <c r="E6" s="13"/>
      <c r="F6" s="16">
        <f>ROUND((D6*E6),0)</f>
        <v>0</v>
      </c>
    </row>
    <row r="7" spans="1:6" ht="39" customHeight="1">
      <c r="A7" s="6" t="s">
        <v>14</v>
      </c>
      <c r="B7" s="12" t="s">
        <v>15</v>
      </c>
      <c r="C7" s="6" t="s">
        <v>11</v>
      </c>
      <c r="D7" s="6">
        <v>1</v>
      </c>
      <c r="E7" s="13"/>
      <c r="F7" s="16">
        <f>ROUND((D7*E7),0)</f>
        <v>0</v>
      </c>
    </row>
    <row r="8" spans="1:6" ht="39" customHeight="1">
      <c r="A8" s="6" t="s">
        <v>16</v>
      </c>
      <c r="B8" s="12" t="s">
        <v>17</v>
      </c>
      <c r="C8" s="6" t="s">
        <v>11</v>
      </c>
      <c r="D8" s="6">
        <v>1</v>
      </c>
      <c r="E8" s="13"/>
      <c r="F8" s="16">
        <f>ROUND((D8*E8),0)</f>
        <v>0</v>
      </c>
    </row>
    <row r="9" spans="1:6" ht="39" customHeight="1">
      <c r="A9" s="39" t="s">
        <v>65</v>
      </c>
      <c r="B9" s="39"/>
      <c r="C9" s="39"/>
      <c r="D9" s="40">
        <f>SUM(F5:F8)</f>
        <v>0</v>
      </c>
      <c r="E9" s="41"/>
      <c r="F9" s="7" t="s">
        <v>18</v>
      </c>
    </row>
    <row r="10" spans="1:6" ht="13.5">
      <c r="A10" s="8"/>
      <c r="B10" s="8"/>
      <c r="C10" s="8"/>
      <c r="D10" s="8"/>
      <c r="E10" s="10"/>
      <c r="F10" s="8"/>
    </row>
    <row r="11" ht="13.5">
      <c r="A11" s="9"/>
    </row>
    <row r="12" ht="13.5">
      <c r="A12" s="9"/>
    </row>
  </sheetData>
  <sheetProtection password="EBF6" sheet="1"/>
  <protectedRanges>
    <protectedRange sqref="E5:E8" name="区域1"/>
  </protectedRanges>
  <mergeCells count="6">
    <mergeCell ref="A9:C9"/>
    <mergeCell ref="D9:E9"/>
    <mergeCell ref="A1:F1"/>
    <mergeCell ref="E2:F2"/>
    <mergeCell ref="A3:F3"/>
    <mergeCell ref="B2:D2"/>
  </mergeCells>
  <printOptions horizontalCentered="1"/>
  <pageMargins left="0.984251968503937" right="0.7086614173228347" top="0.7480314960629921" bottom="0.7480314960629921" header="0.31496062992125984" footer="4.724409448818898"/>
  <pageSetup horizontalDpi="600" verticalDpi="600" orientation="portrait" paperSize="9" r:id="rId1"/>
  <headerFooter>
    <oddFooter xml:space="preserve">&amp;L&amp;"-,加粗"投标书签署人签字：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.57421875" style="3" customWidth="1"/>
    <col min="2" max="2" width="31.00390625" style="3" customWidth="1"/>
    <col min="3" max="3" width="8.140625" style="3" customWidth="1"/>
    <col min="4" max="4" width="9.7109375" style="11" customWidth="1"/>
    <col min="5" max="5" width="10.57421875" style="11" customWidth="1"/>
    <col min="6" max="6" width="13.57421875" style="3" customWidth="1"/>
    <col min="7" max="16384" width="9.00390625" style="3" customWidth="1"/>
  </cols>
  <sheetData>
    <row r="1" spans="1:6" ht="51.75" customHeight="1">
      <c r="A1" s="34" t="s">
        <v>0</v>
      </c>
      <c r="B1" s="34"/>
      <c r="C1" s="34"/>
      <c r="D1" s="34"/>
      <c r="E1" s="34"/>
      <c r="F1" s="34"/>
    </row>
    <row r="2" spans="1:6" ht="29.25" customHeight="1">
      <c r="A2" s="4" t="s">
        <v>1</v>
      </c>
      <c r="B2" s="36" t="str">
        <f>'100章（房易路支线一）'!B2:D2</f>
        <v>房山区京深路、房易路支线一绿化工程</v>
      </c>
      <c r="C2" s="36"/>
      <c r="D2" s="36"/>
      <c r="E2" s="42" t="s">
        <v>2</v>
      </c>
      <c r="F2" s="42"/>
    </row>
    <row r="3" spans="1:6" ht="38.25" customHeight="1">
      <c r="A3" s="38" t="s">
        <v>66</v>
      </c>
      <c r="B3" s="38"/>
      <c r="C3" s="38"/>
      <c r="D3" s="38"/>
      <c r="E3" s="38"/>
      <c r="F3" s="38"/>
    </row>
    <row r="4" spans="1:6" ht="39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5" t="s">
        <v>8</v>
      </c>
    </row>
    <row r="5" spans="1:6" ht="24" customHeight="1">
      <c r="A5" s="6" t="s">
        <v>20</v>
      </c>
      <c r="B5" s="12" t="s">
        <v>21</v>
      </c>
      <c r="C5" s="6" t="s">
        <v>57</v>
      </c>
      <c r="D5" s="6" t="s">
        <v>57</v>
      </c>
      <c r="E5" s="14"/>
      <c r="F5" s="25"/>
    </row>
    <row r="6" spans="1:6" ht="24" customHeight="1">
      <c r="A6" s="31" t="s">
        <v>62</v>
      </c>
      <c r="B6" s="12" t="s">
        <v>58</v>
      </c>
      <c r="C6" s="6" t="s">
        <v>22</v>
      </c>
      <c r="D6" s="32">
        <v>208</v>
      </c>
      <c r="E6" s="14"/>
      <c r="F6" s="16">
        <f>ROUND((D6*E6),0)</f>
        <v>0</v>
      </c>
    </row>
    <row r="7" spans="1:6" ht="24" customHeight="1">
      <c r="A7" s="31" t="s">
        <v>63</v>
      </c>
      <c r="B7" s="12" t="s">
        <v>23</v>
      </c>
      <c r="C7" s="6" t="s">
        <v>22</v>
      </c>
      <c r="D7" s="32">
        <v>208</v>
      </c>
      <c r="E7" s="14"/>
      <c r="F7" s="16">
        <f aca="true" t="shared" si="0" ref="F7:F16">ROUND((D7*E7),0)</f>
        <v>0</v>
      </c>
    </row>
    <row r="8" spans="1:6" ht="24" customHeight="1">
      <c r="A8" s="6" t="s">
        <v>24</v>
      </c>
      <c r="B8" s="12" t="s">
        <v>25</v>
      </c>
      <c r="C8" s="6" t="s">
        <v>57</v>
      </c>
      <c r="D8" s="6"/>
      <c r="E8" s="14"/>
      <c r="F8" s="16"/>
    </row>
    <row r="9" spans="1:6" ht="24" customHeight="1">
      <c r="A9" s="6" t="s">
        <v>29</v>
      </c>
      <c r="B9" s="12" t="s">
        <v>68</v>
      </c>
      <c r="C9" s="6" t="s">
        <v>26</v>
      </c>
      <c r="D9" s="6">
        <v>186</v>
      </c>
      <c r="E9" s="14"/>
      <c r="F9" s="16">
        <f t="shared" si="0"/>
        <v>0</v>
      </c>
    </row>
    <row r="10" spans="1:6" ht="24" customHeight="1">
      <c r="A10" s="6" t="s">
        <v>27</v>
      </c>
      <c r="B10" s="12" t="s">
        <v>28</v>
      </c>
      <c r="C10" s="6" t="s">
        <v>57</v>
      </c>
      <c r="D10" s="6"/>
      <c r="E10" s="14"/>
      <c r="F10" s="16"/>
    </row>
    <row r="11" spans="1:6" ht="24" customHeight="1">
      <c r="A11" s="31" t="s">
        <v>62</v>
      </c>
      <c r="B11" s="12" t="s">
        <v>61</v>
      </c>
      <c r="C11" s="6" t="s">
        <v>26</v>
      </c>
      <c r="D11" s="6">
        <v>18</v>
      </c>
      <c r="E11" s="14"/>
      <c r="F11" s="16">
        <f t="shared" si="0"/>
        <v>0</v>
      </c>
    </row>
    <row r="12" spans="1:6" ht="24" customHeight="1">
      <c r="A12" s="31" t="s">
        <v>63</v>
      </c>
      <c r="B12" s="12" t="s">
        <v>30</v>
      </c>
      <c r="C12" s="6" t="s">
        <v>26</v>
      </c>
      <c r="D12" s="6">
        <v>15</v>
      </c>
      <c r="E12" s="14"/>
      <c r="F12" s="16">
        <f t="shared" si="0"/>
        <v>0</v>
      </c>
    </row>
    <row r="13" spans="1:6" ht="24" customHeight="1">
      <c r="A13" s="6" t="s">
        <v>29</v>
      </c>
      <c r="B13" s="12" t="s">
        <v>69</v>
      </c>
      <c r="C13" s="6" t="s">
        <v>26</v>
      </c>
      <c r="D13" s="6">
        <v>160</v>
      </c>
      <c r="E13" s="14"/>
      <c r="F13" s="16">
        <f t="shared" si="0"/>
        <v>0</v>
      </c>
    </row>
    <row r="14" spans="1:6" ht="24" customHeight="1">
      <c r="A14" s="6" t="s">
        <v>31</v>
      </c>
      <c r="B14" s="12" t="s">
        <v>32</v>
      </c>
      <c r="C14" s="6" t="s">
        <v>57</v>
      </c>
      <c r="D14" s="6"/>
      <c r="E14" s="14"/>
      <c r="F14" s="16"/>
    </row>
    <row r="15" spans="1:6" ht="31.5" customHeight="1">
      <c r="A15" s="31" t="s">
        <v>62</v>
      </c>
      <c r="B15" s="12" t="s">
        <v>33</v>
      </c>
      <c r="C15" s="6" t="s">
        <v>19</v>
      </c>
      <c r="D15" s="32">
        <v>53</v>
      </c>
      <c r="E15" s="14"/>
      <c r="F15" s="16">
        <f t="shared" si="0"/>
        <v>0</v>
      </c>
    </row>
    <row r="16" spans="1:6" ht="31.5" customHeight="1">
      <c r="A16" s="31" t="s">
        <v>63</v>
      </c>
      <c r="B16" s="12" t="s">
        <v>34</v>
      </c>
      <c r="C16" s="6" t="s">
        <v>19</v>
      </c>
      <c r="D16" s="32">
        <v>24</v>
      </c>
      <c r="E16" s="14"/>
      <c r="F16" s="16">
        <f t="shared" si="0"/>
        <v>0</v>
      </c>
    </row>
    <row r="17" spans="1:6" ht="39" customHeight="1">
      <c r="A17" s="43" t="s">
        <v>67</v>
      </c>
      <c r="B17" s="43"/>
      <c r="C17" s="43"/>
      <c r="D17" s="44">
        <f>SUM(F5:F16)</f>
        <v>0</v>
      </c>
      <c r="E17" s="41"/>
      <c r="F17" s="7" t="s">
        <v>18</v>
      </c>
    </row>
    <row r="18" spans="1:6" ht="13.5">
      <c r="A18" s="8"/>
      <c r="B18" s="8"/>
      <c r="C18" s="8"/>
      <c r="D18" s="10"/>
      <c r="E18" s="10"/>
      <c r="F18" s="8"/>
    </row>
    <row r="19" ht="13.5">
      <c r="A19" s="9"/>
    </row>
    <row r="20" ht="13.5">
      <c r="A20" s="9"/>
    </row>
  </sheetData>
  <sheetProtection password="EBF6" sheet="1"/>
  <protectedRanges>
    <protectedRange sqref="E6:E7 E9 E11:E13 E15:E16" name="区域1"/>
  </protectedRanges>
  <mergeCells count="6">
    <mergeCell ref="A1:F1"/>
    <mergeCell ref="B2:D2"/>
    <mergeCell ref="E2:F2"/>
    <mergeCell ref="A3:F3"/>
    <mergeCell ref="A17:C17"/>
    <mergeCell ref="D17:E17"/>
  </mergeCells>
  <printOptions horizontalCentered="1"/>
  <pageMargins left="0.984251968503937" right="0.7874015748031497" top="0.7874015748031497" bottom="0.984251968503937" header="0.31496062992125984" footer="1.1811023622047245"/>
  <pageSetup horizontalDpi="600" verticalDpi="600" orientation="portrait" paperSize="9" r:id="rId1"/>
  <headerFooter>
    <oddFooter xml:space="preserve">&amp;L&amp;"-,加粗"投标书签署人签字：&amp;U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1.140625" style="0" customWidth="1"/>
    <col min="2" max="2" width="13.140625" style="0" customWidth="1"/>
    <col min="3" max="3" width="48.28125" style="0" customWidth="1"/>
    <col min="4" max="4" width="16.421875" style="0" customWidth="1"/>
    <col min="5" max="5" width="17.00390625" style="0" customWidth="1"/>
    <col min="6" max="6" width="18.57421875" style="22" customWidth="1"/>
    <col min="8" max="8" width="9.421875" style="0" bestFit="1" customWidth="1"/>
  </cols>
  <sheetData>
    <row r="1" spans="1:7" ht="40.5" customHeight="1">
      <c r="A1" s="45" t="s">
        <v>35</v>
      </c>
      <c r="B1" s="45"/>
      <c r="C1" s="45"/>
      <c r="D1" s="45"/>
      <c r="E1" s="45"/>
      <c r="F1" s="45"/>
      <c r="G1" s="1"/>
    </row>
    <row r="2" spans="1:7" s="19" customFormat="1" ht="25.5" customHeight="1">
      <c r="A2" s="21" t="s">
        <v>1</v>
      </c>
      <c r="B2" s="49" t="str">
        <f>'100章（房易路支线一）'!B2:D2</f>
        <v>房山区京深路、房易路支线一绿化工程</v>
      </c>
      <c r="C2" s="49"/>
      <c r="D2" s="49"/>
      <c r="E2" s="49"/>
      <c r="F2" s="30"/>
      <c r="G2" s="18"/>
    </row>
    <row r="3" spans="1:7" ht="30" customHeight="1">
      <c r="A3" s="20" t="s">
        <v>36</v>
      </c>
      <c r="B3" s="20" t="s">
        <v>37</v>
      </c>
      <c r="C3" s="20" t="s">
        <v>38</v>
      </c>
      <c r="D3" s="33" t="s">
        <v>54</v>
      </c>
      <c r="E3" s="33" t="s">
        <v>71</v>
      </c>
      <c r="F3" s="23" t="s">
        <v>55</v>
      </c>
      <c r="G3" s="1"/>
    </row>
    <row r="4" spans="1:7" ht="24.75" customHeight="1">
      <c r="A4" s="17">
        <v>1</v>
      </c>
      <c r="B4" s="17">
        <v>100</v>
      </c>
      <c r="C4" s="17" t="s">
        <v>39</v>
      </c>
      <c r="D4" s="28">
        <f>'100章（京深路)'!D9:E9</f>
        <v>0</v>
      </c>
      <c r="E4" s="28">
        <f>'100章（房易路支线一）'!D9</f>
        <v>0</v>
      </c>
      <c r="F4" s="24">
        <f>SUM(D4:E4)</f>
        <v>0</v>
      </c>
      <c r="G4" s="1"/>
    </row>
    <row r="5" spans="1:7" ht="24.75" customHeight="1">
      <c r="A5" s="17">
        <v>2</v>
      </c>
      <c r="B5" s="17">
        <v>200</v>
      </c>
      <c r="C5" s="17" t="s">
        <v>40</v>
      </c>
      <c r="D5" s="28"/>
      <c r="E5" s="28"/>
      <c r="F5" s="24"/>
      <c r="G5" s="1"/>
    </row>
    <row r="6" spans="1:7" ht="24.75" customHeight="1">
      <c r="A6" s="17">
        <v>3</v>
      </c>
      <c r="B6" s="17">
        <v>300</v>
      </c>
      <c r="C6" s="17" t="s">
        <v>41</v>
      </c>
      <c r="D6" s="28"/>
      <c r="E6" s="28"/>
      <c r="F6" s="24"/>
      <c r="G6" s="1"/>
    </row>
    <row r="7" spans="1:7" ht="24.75" customHeight="1">
      <c r="A7" s="17">
        <v>4</v>
      </c>
      <c r="B7" s="17">
        <v>400</v>
      </c>
      <c r="C7" s="17" t="s">
        <v>42</v>
      </c>
      <c r="D7" s="28"/>
      <c r="E7" s="28"/>
      <c r="F7" s="24"/>
      <c r="G7" s="1"/>
    </row>
    <row r="8" spans="1:7" ht="24.75" customHeight="1">
      <c r="A8" s="17">
        <v>5</v>
      </c>
      <c r="B8" s="17">
        <v>500</v>
      </c>
      <c r="C8" s="17" t="s">
        <v>43</v>
      </c>
      <c r="D8" s="28"/>
      <c r="E8" s="28"/>
      <c r="F8" s="24"/>
      <c r="G8" s="1"/>
    </row>
    <row r="9" spans="1:7" ht="24.75" customHeight="1">
      <c r="A9" s="17">
        <v>6</v>
      </c>
      <c r="B9" s="17">
        <v>600</v>
      </c>
      <c r="C9" s="17" t="s">
        <v>44</v>
      </c>
      <c r="D9" s="28"/>
      <c r="E9" s="28"/>
      <c r="F9" s="24"/>
      <c r="G9" s="1"/>
    </row>
    <row r="10" spans="1:7" ht="24.75" customHeight="1">
      <c r="A10" s="17">
        <v>7</v>
      </c>
      <c r="B10" s="17">
        <v>700</v>
      </c>
      <c r="C10" s="17" t="s">
        <v>45</v>
      </c>
      <c r="D10" s="28">
        <f>'700章（京深路)'!D14:E14</f>
        <v>0</v>
      </c>
      <c r="E10" s="28">
        <f>'700章（房易路支线一）'!D17</f>
        <v>0</v>
      </c>
      <c r="F10" s="24">
        <f aca="true" t="shared" si="0" ref="F10:F15">SUM(D10:E10)</f>
        <v>0</v>
      </c>
      <c r="G10" s="1"/>
    </row>
    <row r="11" spans="1:7" ht="24.75" customHeight="1">
      <c r="A11" s="17">
        <v>8</v>
      </c>
      <c r="B11" s="47" t="s">
        <v>46</v>
      </c>
      <c r="C11" s="47"/>
      <c r="D11" s="24">
        <f>SUM(D4:D10)</f>
        <v>0</v>
      </c>
      <c r="E11" s="24">
        <f>SUM(E4:E10)</f>
        <v>0</v>
      </c>
      <c r="F11" s="24">
        <f t="shared" si="0"/>
        <v>0</v>
      </c>
      <c r="G11" s="1"/>
    </row>
    <row r="12" spans="1:7" ht="24.75" customHeight="1">
      <c r="A12" s="17">
        <v>9</v>
      </c>
      <c r="B12" s="47" t="s">
        <v>47</v>
      </c>
      <c r="C12" s="47"/>
      <c r="D12" s="26"/>
      <c r="E12" s="26"/>
      <c r="F12" s="24"/>
      <c r="G12" s="1"/>
    </row>
    <row r="13" spans="1:7" ht="24.75" customHeight="1">
      <c r="A13" s="17">
        <v>10</v>
      </c>
      <c r="B13" s="47" t="s">
        <v>48</v>
      </c>
      <c r="C13" s="47"/>
      <c r="D13" s="26">
        <v>19029</v>
      </c>
      <c r="E13" s="26">
        <v>3182</v>
      </c>
      <c r="F13" s="24">
        <f t="shared" si="0"/>
        <v>22211</v>
      </c>
      <c r="G13" s="1"/>
    </row>
    <row r="14" spans="1:7" ht="33.75" customHeight="1">
      <c r="A14" s="17">
        <v>11</v>
      </c>
      <c r="B14" s="48" t="s">
        <v>49</v>
      </c>
      <c r="C14" s="48"/>
      <c r="D14" s="24">
        <f>ROUND((D11-D12-D13),0)</f>
        <v>-19029</v>
      </c>
      <c r="E14" s="24">
        <f>ROUND((E11-E12-E13),0)</f>
        <v>-3182</v>
      </c>
      <c r="F14" s="24">
        <f t="shared" si="0"/>
        <v>-22211</v>
      </c>
      <c r="G14" s="1"/>
    </row>
    <row r="15" spans="1:8" ht="24.75" customHeight="1">
      <c r="A15" s="17">
        <v>12</v>
      </c>
      <c r="B15" s="47" t="s">
        <v>70</v>
      </c>
      <c r="C15" s="47"/>
      <c r="D15" s="24">
        <f>D11</f>
        <v>0</v>
      </c>
      <c r="E15" s="24">
        <f>E11</f>
        <v>0</v>
      </c>
      <c r="F15" s="24">
        <f t="shared" si="0"/>
        <v>0</v>
      </c>
      <c r="G15" s="1"/>
      <c r="H15" s="27"/>
    </row>
    <row r="16" spans="1:7" ht="36.75" customHeight="1">
      <c r="A16" s="46"/>
      <c r="B16" s="46"/>
      <c r="C16" s="46"/>
      <c r="D16" s="46"/>
      <c r="E16" s="46"/>
      <c r="F16" s="46"/>
      <c r="G16" s="1"/>
    </row>
    <row r="17" ht="14.25">
      <c r="A17" s="2"/>
    </row>
    <row r="18" ht="14.25">
      <c r="A18" s="2"/>
    </row>
    <row r="19" ht="14.25">
      <c r="A19" s="2"/>
    </row>
    <row r="20" spans="4:5" ht="13.5">
      <c r="D20" s="29"/>
      <c r="E20" s="29"/>
    </row>
    <row r="22" spans="4:5" ht="13.5">
      <c r="D22" s="27"/>
      <c r="E22" s="27"/>
    </row>
  </sheetData>
  <sheetProtection password="EBF6" sheet="1"/>
  <mergeCells count="8">
    <mergeCell ref="A1:F1"/>
    <mergeCell ref="A16:F16"/>
    <mergeCell ref="B11:C11"/>
    <mergeCell ref="B12:C12"/>
    <mergeCell ref="B13:C13"/>
    <mergeCell ref="B14:C14"/>
    <mergeCell ref="B15:C15"/>
    <mergeCell ref="B2:E2"/>
  </mergeCells>
  <printOptions horizontalCentered="1"/>
  <pageMargins left="0.7874015748031497" right="0.7874015748031497" top="0.7480314960629921" bottom="0.7480314960629921" header="0.31496062992125984" footer="1.062992125984252"/>
  <pageSetup horizontalDpi="600" verticalDpi="600" orientation="landscape" paperSize="9" r:id="rId1"/>
  <headerFooter>
    <oddFooter xml:space="preserve">&amp;L&amp;"-,加粗"投标书签署人签字： &amp;"-,常规"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2015-03-02T07:49:16Z</cp:lastPrinted>
  <dcterms:created xsi:type="dcterms:W3CDTF">2014-03-11T07:46:57Z</dcterms:created>
  <dcterms:modified xsi:type="dcterms:W3CDTF">2015-03-02T07:51:38Z</dcterms:modified>
  <cp:category/>
  <cp:version/>
  <cp:contentType/>
  <cp:contentStatus/>
</cp:coreProperties>
</file>