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tabRatio="722" activeTab="1"/>
  </bookViews>
  <sheets>
    <sheet name="远通桥西京通北辅路增设进口改造工程" sheetId="1" r:id="rId1"/>
    <sheet name="朝阳北路草房公交站台改造工程" sheetId="2" r:id="rId2"/>
    <sheet name="大屯路和北辰路交叉口周边增设公交站位疏堵改造工程" sheetId="3" r:id="rId3"/>
    <sheet name="京顺路与太阳宫南街交叉口疏堵改造工程" sheetId="4" r:id="rId4"/>
  </sheets>
  <definedNames>
    <definedName name="_xlnm.Print_Area" localSheetId="1">'朝阳北路草房公交站台改造工程'!$A$1:$I$23</definedName>
    <definedName name="_xlnm.Print_Area" localSheetId="2">'大屯路和北辰路交叉口周边增设公交站位疏堵改造工程'!$A$1:$I$20</definedName>
    <definedName name="_xlnm.Print_Area" localSheetId="3">'京顺路与太阳宫南街交叉口疏堵改造工程'!$A$1:$I$21</definedName>
    <definedName name="_xlnm.Print_Area" localSheetId="0">'远通桥西京通北辅路增设进口改造工程'!$A$1:$I$23</definedName>
  </definedNames>
  <calcPr fullCalcOnLoad="1"/>
</workbook>
</file>

<file path=xl/sharedStrings.xml><?xml version="1.0" encoding="utf-8"?>
<sst xmlns="http://schemas.openxmlformats.org/spreadsheetml/2006/main" count="1034" uniqueCount="237">
  <si>
    <t/>
  </si>
  <si>
    <t>序号</t>
  </si>
  <si>
    <t>子目编码</t>
  </si>
  <si>
    <t>子目名称</t>
  </si>
  <si>
    <t>标志板</t>
  </si>
  <si>
    <t>子目特征描述</t>
  </si>
  <si>
    <t>计量单位</t>
  </si>
  <si>
    <t>块</t>
  </si>
  <si>
    <t>工程量</t>
  </si>
  <si>
    <t>金额（元）</t>
  </si>
  <si>
    <t>综合单价</t>
  </si>
  <si>
    <t>合价</t>
  </si>
  <si>
    <t>其中</t>
  </si>
  <si>
    <t>暂估价</t>
  </si>
  <si>
    <t>合   计</t>
  </si>
  <si>
    <t>个</t>
  </si>
  <si>
    <t>分部分项工程量清单与计价表</t>
  </si>
  <si>
    <t>040205018001</t>
  </si>
  <si>
    <t>根</t>
  </si>
  <si>
    <t>041001002001</t>
  </si>
  <si>
    <t>拆除人行道</t>
  </si>
  <si>
    <t>m2</t>
  </si>
  <si>
    <t>041001005001</t>
  </si>
  <si>
    <t>拆除侧、平(缘）石</t>
  </si>
  <si>
    <t>m</t>
  </si>
  <si>
    <t>040101001001</t>
  </si>
  <si>
    <t>挖一般土方</t>
  </si>
  <si>
    <t>m3</t>
  </si>
  <si>
    <t>040204002001</t>
  </si>
  <si>
    <t>人行道块料铺设</t>
  </si>
  <si>
    <t>040204004001</t>
  </si>
  <si>
    <t>安砌侧(平、缘）石</t>
  </si>
  <si>
    <t>040204006001</t>
  </si>
  <si>
    <t>检查井升降</t>
  </si>
  <si>
    <t>座</t>
  </si>
  <si>
    <t>040204007001</t>
  </si>
  <si>
    <t>树池砌筑</t>
  </si>
  <si>
    <t>040203006001</t>
  </si>
  <si>
    <t>沥青混凝土</t>
  </si>
  <si>
    <t>1.沥青混凝土种类:SBS改性SMA-13
2.厚度:4cm</t>
  </si>
  <si>
    <t>040203003001</t>
  </si>
  <si>
    <t>040203006002</t>
  </si>
  <si>
    <t>040203003002</t>
  </si>
  <si>
    <t>040203006003</t>
  </si>
  <si>
    <t>040203004001</t>
  </si>
  <si>
    <t>040203003003</t>
  </si>
  <si>
    <t>040202006001</t>
  </si>
  <si>
    <t>石灰、粉煤灰、碎（砾）石</t>
  </si>
  <si>
    <t>040504009001</t>
  </si>
  <si>
    <t>1.土壤类别:清表、路床及路基处理挖土</t>
  </si>
  <si>
    <t>041001001001</t>
  </si>
  <si>
    <t>挖除旧路结构</t>
  </si>
  <si>
    <t>1.材质:主路现状
2.厚度:按结构要求</t>
  </si>
  <si>
    <t>040103001001</t>
  </si>
  <si>
    <t>回填方</t>
  </si>
  <si>
    <t>1.填方材料品种:土方
2.填方来源、运距:自购</t>
  </si>
  <si>
    <t>1.材质:混凝土
2.部位:立缘石、平石</t>
  </si>
  <si>
    <t>一</t>
  </si>
  <si>
    <t>土方工程</t>
  </si>
  <si>
    <t>二</t>
  </si>
  <si>
    <t>路面工程（匝道）</t>
  </si>
  <si>
    <t>粘层</t>
  </si>
  <si>
    <t>1.材料品种:SBS改性沥青</t>
  </si>
  <si>
    <t>1.沥青混凝土种类:AC-20C
2.厚度:6cm</t>
  </si>
  <si>
    <t>1.沥青混凝土种类:AC-25C
2.厚度:7cm</t>
  </si>
  <si>
    <t>下封层</t>
  </si>
  <si>
    <t>1.厚度:1cm</t>
  </si>
  <si>
    <t>透层</t>
  </si>
  <si>
    <t>1.材料品种:改性乳化沥青</t>
  </si>
  <si>
    <t>1.厚度:3*18cm</t>
  </si>
  <si>
    <t>本页合计</t>
  </si>
  <si>
    <t>三</t>
  </si>
  <si>
    <t>路面工程（辅路）</t>
  </si>
  <si>
    <t>040203006004</t>
  </si>
  <si>
    <t>1.沥青混凝土种类:AC-13
2.厚度:4cm</t>
  </si>
  <si>
    <t>040203006005</t>
  </si>
  <si>
    <t>040203004002</t>
  </si>
  <si>
    <t>040203003004</t>
  </si>
  <si>
    <t>040202006002</t>
  </si>
  <si>
    <t>1.厚度:3*16cm</t>
  </si>
  <si>
    <t>040201021002</t>
  </si>
  <si>
    <t>土工合成材料</t>
  </si>
  <si>
    <t>1.材料品种、规格:土工格栅</t>
  </si>
  <si>
    <t>1.材料品种、规格:乙1型砼缘石
2.基础、后背:C5豆石</t>
  </si>
  <si>
    <t>040204004002</t>
  </si>
  <si>
    <t>1.材料品种、规格:坡形缘石 22*22*99.5cm
2.基础、后背:C15豆石</t>
  </si>
  <si>
    <t>040204004003</t>
  </si>
  <si>
    <t>1.材料品种、规格:平石10*25*49.5cm
2.基础、后背:豆石砼</t>
  </si>
  <si>
    <t>检查井加固</t>
  </si>
  <si>
    <t>1.检查井规格:现状</t>
  </si>
  <si>
    <t>040204006002</t>
  </si>
  <si>
    <t>四</t>
  </si>
  <si>
    <t>附属工程</t>
  </si>
  <si>
    <t>五</t>
  </si>
  <si>
    <t>管线保护</t>
  </si>
  <si>
    <t>040303001001</t>
  </si>
  <si>
    <t>混凝土垫层</t>
  </si>
  <si>
    <t>1.混凝土强度等级:C15</t>
  </si>
  <si>
    <t>040303002001</t>
  </si>
  <si>
    <t>混凝土基础</t>
  </si>
  <si>
    <t>1.混凝土强度等级:C30</t>
  </si>
  <si>
    <t>040901001001</t>
  </si>
  <si>
    <t>现浇构件钢筋</t>
  </si>
  <si>
    <t>1.钢筋规格:综合</t>
  </si>
  <si>
    <t>t</t>
  </si>
  <si>
    <t>010903001001</t>
  </si>
  <si>
    <t>墙面卷材防水</t>
  </si>
  <si>
    <t>1.防水:SBS卷材
2.保护层:聚苯板</t>
  </si>
  <si>
    <t>六</t>
  </si>
  <si>
    <t>交通工程</t>
  </si>
  <si>
    <t>040205006001</t>
  </si>
  <si>
    <t>标线</t>
  </si>
  <si>
    <t>1.线型:实线
2.线宽:15cm</t>
  </si>
  <si>
    <t>040205006002</t>
  </si>
  <si>
    <t>1.线型:虚线
2.线宽:15cm</t>
  </si>
  <si>
    <t>040205006003</t>
  </si>
  <si>
    <t>1.线型:实线
2.线宽:40cm</t>
  </si>
  <si>
    <t>040205006004</t>
  </si>
  <si>
    <t>1.线型:减速线
2.线宽:25cm</t>
  </si>
  <si>
    <t>040205008001</t>
  </si>
  <si>
    <t>横道线</t>
  </si>
  <si>
    <t>040205007001</t>
  </si>
  <si>
    <t>标记</t>
  </si>
  <si>
    <t>1.类型:导向箭头</t>
  </si>
  <si>
    <t>040205007002</t>
  </si>
  <si>
    <t>1.类型:文字</t>
  </si>
  <si>
    <t>040205004001</t>
  </si>
  <si>
    <t>1.内容:新建指路标志
2.类型:单柱式
3.材质、规格尺寸:Φ133*6/5000-1500*3500</t>
  </si>
  <si>
    <t>040205004003</t>
  </si>
  <si>
    <t>1.内容:出口编号指示牌
2.类型:单柱式
3.材质、规格尺寸:Φ89*4/3600-D800+A920</t>
  </si>
  <si>
    <t>040205014001</t>
  </si>
  <si>
    <t>信号灯</t>
  </si>
  <si>
    <t>1.类型:多相位信号灯
2.信号灯规格、型号、组数:一个方向
3.包括:支架、管线、控制、电源</t>
  </si>
  <si>
    <t>套</t>
  </si>
  <si>
    <t>040205020001</t>
  </si>
  <si>
    <t>交通监控摄像机</t>
  </si>
  <si>
    <t>1.类型:包括支架、管线、传输、电源</t>
  </si>
  <si>
    <t>台</t>
  </si>
  <si>
    <t>040205012001</t>
  </si>
  <si>
    <t>隔离护栏</t>
  </si>
  <si>
    <t>1.类型:波形梁护栏</t>
  </si>
  <si>
    <t>040205012002</t>
  </si>
  <si>
    <t>1.类型:导流带护栏
2.规格、型号:H0.7m</t>
  </si>
  <si>
    <t>040205012003</t>
  </si>
  <si>
    <t>1.类型:隔离栅</t>
  </si>
  <si>
    <t>040205017001</t>
  </si>
  <si>
    <t>防撞墩</t>
  </si>
  <si>
    <t>1.材料品种:混凝土</t>
  </si>
  <si>
    <t>040205017002</t>
  </si>
  <si>
    <t>防撞筒</t>
  </si>
  <si>
    <t>1.材料品种:玻璃钢</t>
  </si>
  <si>
    <r>
      <t>第  1  页  共  3</t>
    </r>
    <r>
      <rPr>
        <sz val="9"/>
        <rFont val="宋体"/>
        <family val="0"/>
      </rPr>
      <t xml:space="preserve">  页</t>
    </r>
  </si>
  <si>
    <r>
      <t xml:space="preserve">第  </t>
    </r>
    <r>
      <rPr>
        <sz val="9"/>
        <rFont val="宋体"/>
        <family val="0"/>
      </rPr>
      <t>2</t>
    </r>
    <r>
      <rPr>
        <sz val="9"/>
        <rFont val="宋体"/>
        <family val="0"/>
      </rPr>
      <t xml:space="preserve">  页  共  </t>
    </r>
    <r>
      <rPr>
        <sz val="9"/>
        <rFont val="宋体"/>
        <family val="0"/>
      </rPr>
      <t>3  页</t>
    </r>
  </si>
  <si>
    <r>
      <t xml:space="preserve">第  </t>
    </r>
    <r>
      <rPr>
        <sz val="9"/>
        <rFont val="宋体"/>
        <family val="0"/>
      </rPr>
      <t>3</t>
    </r>
    <r>
      <rPr>
        <sz val="9"/>
        <rFont val="宋体"/>
        <family val="0"/>
      </rPr>
      <t xml:space="preserve">  页  共  </t>
    </r>
    <r>
      <rPr>
        <sz val="9"/>
        <rFont val="宋体"/>
        <family val="0"/>
      </rPr>
      <t>3  页</t>
    </r>
  </si>
  <si>
    <t>工程名称：远通桥西京通北辅路增设进口改造工程</t>
  </si>
  <si>
    <t>工程名称：朝阳北路草房公交站台改造工程</t>
  </si>
  <si>
    <t>1.土壤类别:铲除绿化</t>
  </si>
  <si>
    <t>1.材质:人行道结构
2.厚度:28cm</t>
  </si>
  <si>
    <t>拆除主路结构</t>
  </si>
  <si>
    <t>1.材质:主路结构
2.厚度:69cm</t>
  </si>
  <si>
    <t>041001001002</t>
  </si>
  <si>
    <t>1.材质:辅路结构
2.厚度:59cm</t>
  </si>
  <si>
    <t>路面工程</t>
  </si>
  <si>
    <t>1.沥青混凝土种类:AC-13C
2.厚度:4cm</t>
  </si>
  <si>
    <t>040203007001</t>
  </si>
  <si>
    <t>水泥混凝土</t>
  </si>
  <si>
    <t>1.混凝土强度等级:C20基层
2.厚度:18cm</t>
  </si>
  <si>
    <t>040203007002</t>
  </si>
  <si>
    <t>1.混凝土强度等级:C20基层
2.厚度:15cm</t>
  </si>
  <si>
    <t>040201021001</t>
  </si>
  <si>
    <t>人行道及路缘石</t>
  </si>
  <si>
    <t>1.块料品种、规格:渗水砖12*30*6cm
2.基础、垫层：材料品种、厚度:15cm无砂C15+5cm粗砂
3.结合层:2cm干拌砂浆</t>
  </si>
  <si>
    <t>1.材料品种、规格:L甲2型 12*30*74.5cm
2.垫层、后背:按图纸设计</t>
  </si>
  <si>
    <t>1.材料品种、规格:乙1型 12*30*49.5cm
2.垫层、后背:按图纸设计</t>
  </si>
  <si>
    <t>1.材料品种、规格:乙2型 8/10*30*49.5cm
2.垫层、后背:按图纸设计</t>
  </si>
  <si>
    <t>040204004004</t>
  </si>
  <si>
    <t>1.材料品种、规格:平石 25*10*49.5cm
2.垫层、后背:按图纸设计</t>
  </si>
  <si>
    <t>1.材料品种、规格:砼
2.树池尺寸:1.25*1.25m</t>
  </si>
  <si>
    <t>1.材料品种:混凝土
2.检查井规格:道路现状
3.做法:按北京现行标准</t>
  </si>
  <si>
    <t>040501001001</t>
  </si>
  <si>
    <t>混凝土管</t>
  </si>
  <si>
    <t>1.规格:雨水支管D300</t>
  </si>
  <si>
    <t>雨水口</t>
  </si>
  <si>
    <t>1.雨水箅子及圈口材质、型号、规格:双篦</t>
  </si>
  <si>
    <t>1.线型:虚线 2-4线
2.线宽:15cm</t>
  </si>
  <si>
    <t>1.类型:导向箭头6m</t>
  </si>
  <si>
    <t>1.类型:自行车</t>
  </si>
  <si>
    <t>警示柱</t>
  </si>
  <si>
    <t>红色铺装</t>
  </si>
  <si>
    <t>1.做法:按京现行规定</t>
  </si>
  <si>
    <t>1.类型:单悬式-路口指示
2.材质、规格尺寸:Φ273*10/7700-Φ133*6/6000-4200*2400mm
3.说明:带基础、立柱</t>
  </si>
  <si>
    <t>040205004002</t>
  </si>
  <si>
    <t>1.类型:单柱式-出入口
2.材质、规格尺寸:Φ133*6/4500-1000*1800mm
3.说明:带基础、立柱</t>
  </si>
  <si>
    <t>1.类型:单柱式-出入口
2.材质、规格尺寸:Φ89*4/3400-D1000mm
3.说明:带基础、立柱</t>
  </si>
  <si>
    <t>040205004004</t>
  </si>
  <si>
    <t>1.类型:附着式
2.材质、规格尺寸:330*600mm</t>
  </si>
  <si>
    <t>新建信号灯</t>
  </si>
  <si>
    <t>1.类型:机动车
2.信号灯规格、型号、组数:多相位</t>
  </si>
  <si>
    <t>040205014002</t>
  </si>
  <si>
    <t>1.类型:人行过街灯</t>
  </si>
  <si>
    <t>040205014004</t>
  </si>
  <si>
    <t>拆除信号灯</t>
  </si>
  <si>
    <t>1.类型:机动车
2.信号灯规格、型号、组数:单柱式</t>
  </si>
  <si>
    <t>040205016001</t>
  </si>
  <si>
    <t>信号灯配管配线</t>
  </si>
  <si>
    <t>1.规格、型号:镀锌钢管D80</t>
  </si>
  <si>
    <t>1.类型:机非隔离
2.规格、型号:详图纸设计</t>
  </si>
  <si>
    <t>工程名称：大屯路和北辰路交叉口周边增设公交站位疏堵改造工程</t>
  </si>
  <si>
    <t>第  1  页  共  1  页</t>
  </si>
  <si>
    <t>1.材料品种、规格:乙3型 20*10*49.5cm
2.垫层、后背:按图纸设计</t>
  </si>
  <si>
    <t>040205009001</t>
  </si>
  <si>
    <t>清除标线</t>
  </si>
  <si>
    <t>1.清除方法:铣刨</t>
  </si>
  <si>
    <t>1.类型:机非隔离
2.规格、型号:H1.3m</t>
  </si>
  <si>
    <t>03B001</t>
  </si>
  <si>
    <t>公交站候车亭（不锈钢结构）</t>
  </si>
  <si>
    <t>合    计</t>
  </si>
  <si>
    <t>工程名称：京顺路与太阳宫南街交叉口疏堵改造工程</t>
  </si>
  <si>
    <t>1.填方材料品种:素土
2.填方来源、运距:利用</t>
  </si>
  <si>
    <t>041001004001</t>
  </si>
  <si>
    <t>铣刨路面</t>
  </si>
  <si>
    <t>1.材质:沥青混凝土
2.厚度:18cm</t>
  </si>
  <si>
    <t>041001003001</t>
  </si>
  <si>
    <t>拆除基层</t>
  </si>
  <si>
    <t>1.材质:稳定土
2.厚度:32cm</t>
  </si>
  <si>
    <t>1.混凝土强度等级:C20基层
2.厚度:20cm</t>
  </si>
  <si>
    <t>040205007003</t>
  </si>
  <si>
    <t>040205008002</t>
  </si>
  <si>
    <t>1.类型:禁停桩</t>
  </si>
  <si>
    <t>1.内容:新建指路标志
2.类型:双悬式
3.材质、规格尺寸:Φ133*6/6000-2D1000</t>
  </si>
  <si>
    <t>1.内容:新建指路标志
2.类型:单柱式
3.材质、规格尺寸:Φ89*4/3600-800*800</t>
  </si>
  <si>
    <t>1.内容:新建指路标志
2.类型:单柱式
3.材质、规格尺寸:Φ89*4/3600-D800+A920</t>
  </si>
  <si>
    <t>1.类型:机非隔离
2.规格、型号:H1.3</t>
  </si>
  <si>
    <t>1.类型:机非隔离
2.规格、型号:H0.7</t>
  </si>
  <si>
    <r>
      <t>第  2</t>
    </r>
    <r>
      <rPr>
        <sz val="9"/>
        <rFont val="宋体"/>
        <family val="0"/>
      </rPr>
      <t xml:space="preserve">  页  共  </t>
    </r>
    <r>
      <rPr>
        <sz val="9"/>
        <rFont val="宋体"/>
        <family val="0"/>
      </rPr>
      <t>2  页</t>
    </r>
  </si>
  <si>
    <t>第  1  页  共  2  页</t>
  </si>
  <si>
    <t>040204002001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</si>
</sst>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_k_r_-;\-* #,##0\ _k_r_-;_-* &quot;-&quot;\ _k_r_-;_-@_-"/>
    <numFmt numFmtId="181" formatCode="_-* #,##0\ &quot;kr&quot;_-;\-* #,##0\ &quot;kr&quot;_-;_-* &quot;-&quot;\ &quot;kr&quot;_-;_-@_-"/>
    <numFmt numFmtId="182" formatCode="_-* #,##0.00\ _k_r_-;\-* #,##0.00\ _k_r_-;_-* &quot;-&quot;??\ _k_r_-;_-@_-"/>
    <numFmt numFmtId="183" formatCode="_-* #,##0.00\ &quot;kr&quot;_-;\-* #,##0.00\ &quot;kr&quot;_-;_-* &quot;-&quot;??\ &quot;kr&quot;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</numFmts>
  <fonts count="41"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8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63"/>
      </bottom>
    </border>
  </borders>
  <cellStyleXfs count="64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9" fontId="0" fillId="0" borderId="0" applyAlignment="0"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Alignment="0">
      <protection/>
    </xf>
    <xf numFmtId="0" fontId="25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3" fontId="0" fillId="0" borderId="0" applyAlignment="0">
      <protection/>
    </xf>
    <xf numFmtId="181" fontId="0" fillId="0" borderId="0" applyAlignment="0"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2" fontId="0" fillId="0" borderId="0" applyAlignment="0">
      <protection/>
    </xf>
    <xf numFmtId="180" fontId="0" fillId="0" borderId="0" applyAlignment="0">
      <protection/>
    </xf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10" xfId="41" applyFill="1" applyBorder="1" applyAlignment="1">
      <alignment/>
      <protection/>
    </xf>
    <xf numFmtId="184" fontId="1" fillId="33" borderId="11" xfId="41" applyNumberFormat="1" applyFont="1" applyFill="1" applyBorder="1" applyAlignment="1">
      <alignment horizontal="center" vertical="center" shrinkToFit="1"/>
      <protection/>
    </xf>
    <xf numFmtId="185" fontId="1" fillId="33" borderId="11" xfId="41" applyNumberFormat="1" applyFont="1" applyFill="1" applyBorder="1" applyAlignment="1" applyProtection="1">
      <alignment horizontal="center" vertical="center" shrinkToFit="1"/>
      <protection hidden="1"/>
    </xf>
    <xf numFmtId="185" fontId="3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41" applyFill="1" applyBorder="1" applyAlignment="1">
      <alignment/>
      <protection/>
    </xf>
    <xf numFmtId="0" fontId="1" fillId="33" borderId="11" xfId="41" applyFont="1" applyFill="1" applyBorder="1" applyAlignment="1">
      <alignment horizontal="center" vertical="center" wrapText="1"/>
      <protection/>
    </xf>
    <xf numFmtId="0" fontId="1" fillId="33" borderId="11" xfId="41" applyFont="1" applyFill="1" applyBorder="1" applyAlignment="1">
      <alignment horizontal="right" vertical="center" wrapText="1"/>
      <protection/>
    </xf>
    <xf numFmtId="0" fontId="3" fillId="33" borderId="11" xfId="41" applyFont="1" applyFill="1" applyBorder="1" applyAlignment="1">
      <alignment horizontal="right" vertical="center" wrapText="1"/>
      <protection/>
    </xf>
    <xf numFmtId="0" fontId="4" fillId="0" borderId="12" xfId="41" applyFont="1" applyFill="1" applyBorder="1" applyAlignment="1">
      <alignment/>
      <protection/>
    </xf>
    <xf numFmtId="0" fontId="4" fillId="0" borderId="10" xfId="41" applyFont="1" applyFill="1" applyBorder="1" applyAlignment="1">
      <alignment/>
      <protection/>
    </xf>
    <xf numFmtId="0" fontId="1" fillId="33" borderId="13" xfId="33" applyFont="1" applyFill="1" applyBorder="1" applyAlignment="1">
      <alignment horizontal="center" vertical="center" wrapText="1"/>
      <protection/>
    </xf>
    <xf numFmtId="0" fontId="1" fillId="33" borderId="14" xfId="33" applyFont="1" applyFill="1" applyBorder="1" applyAlignment="1">
      <alignment horizontal="center" vertical="center" wrapText="1"/>
      <protection/>
    </xf>
    <xf numFmtId="0" fontId="1" fillId="33" borderId="14" xfId="33" applyFont="1" applyFill="1" applyBorder="1" applyAlignment="1">
      <alignment horizontal="left" vertical="center" wrapText="1"/>
      <protection/>
    </xf>
    <xf numFmtId="0" fontId="1" fillId="33" borderId="14" xfId="33" applyNumberFormat="1" applyFont="1" applyFill="1" applyBorder="1" applyAlignment="1">
      <alignment horizontal="center" vertical="center" wrapText="1"/>
      <protection/>
    </xf>
    <xf numFmtId="184" fontId="1" fillId="33" borderId="14" xfId="33" applyNumberFormat="1" applyFont="1" applyFill="1" applyBorder="1" applyAlignment="1">
      <alignment horizontal="center" vertical="center" wrapText="1"/>
      <protection/>
    </xf>
    <xf numFmtId="0" fontId="1" fillId="33" borderId="14" xfId="33" applyNumberFormat="1" applyFont="1" applyFill="1" applyBorder="1" applyAlignment="1">
      <alignment horizontal="center" vertical="center" wrapText="1"/>
      <protection/>
    </xf>
    <xf numFmtId="0" fontId="1" fillId="33" borderId="13" xfId="33" applyFont="1" applyFill="1" applyBorder="1" applyAlignment="1">
      <alignment horizontal="left" vertical="center" wrapText="1"/>
      <protection/>
    </xf>
    <xf numFmtId="190" fontId="1" fillId="33" borderId="14" xfId="33" applyNumberFormat="1" applyFont="1" applyFill="1" applyBorder="1" applyAlignment="1">
      <alignment horizontal="center" vertical="center" wrapText="1"/>
      <protection/>
    </xf>
    <xf numFmtId="184" fontId="1" fillId="33" borderId="11" xfId="41" applyNumberFormat="1" applyFont="1" applyFill="1" applyBorder="1" applyAlignment="1" applyProtection="1">
      <alignment horizontal="center" vertical="center" shrinkToFit="1"/>
      <protection/>
    </xf>
    <xf numFmtId="0" fontId="3" fillId="33" borderId="11" xfId="41" applyFont="1" applyFill="1" applyBorder="1" applyAlignment="1">
      <alignment horizontal="center" vertical="center" wrapText="1"/>
      <protection/>
    </xf>
    <xf numFmtId="0" fontId="1" fillId="33" borderId="11" xfId="41" applyFont="1" applyFill="1" applyBorder="1" applyAlignment="1">
      <alignment horizontal="center" vertical="center" wrapText="1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1" fillId="33" borderId="15" xfId="41" applyFont="1" applyFill="1" applyBorder="1" applyAlignment="1">
      <alignment vertical="center" wrapText="1"/>
      <protection/>
    </xf>
    <xf numFmtId="0" fontId="1" fillId="33" borderId="15" xfId="41" applyFont="1" applyFill="1" applyBorder="1" applyAlignment="1">
      <alignment vertical="center" wrapText="1"/>
      <protection/>
    </xf>
    <xf numFmtId="0" fontId="1" fillId="33" borderId="15" xfId="41" applyFont="1" applyFill="1" applyBorder="1" applyAlignment="1">
      <alignment horizontal="right" vertical="center" wrapText="1"/>
      <protection/>
    </xf>
    <xf numFmtId="49" fontId="1" fillId="33" borderId="14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view="pageLayout" workbookViewId="0" topLeftCell="A1">
      <selection activeCell="G52" sqref="G52:G66"/>
    </sheetView>
  </sheetViews>
  <sheetFormatPr defaultColWidth="10.28125" defaultRowHeight="11.25" customHeight="1"/>
  <cols>
    <col min="1" max="1" width="5.57421875" style="1" customWidth="1"/>
    <col min="2" max="2" width="11.8515625" style="1" customWidth="1"/>
    <col min="3" max="3" width="13.140625" style="1" customWidth="1"/>
    <col min="4" max="4" width="18.8515625" style="1" customWidth="1"/>
    <col min="5" max="5" width="5.421875" style="1" customWidth="1"/>
    <col min="6" max="6" width="8.140625" style="1" customWidth="1"/>
    <col min="7" max="7" width="9.00390625" style="1" customWidth="1"/>
    <col min="8" max="8" width="10.28125" style="1" customWidth="1"/>
    <col min="9" max="9" width="8.7109375" style="1" customWidth="1"/>
    <col min="10" max="10" width="10.140625" style="1" customWidth="1"/>
    <col min="11" max="12" width="10.28125" style="1" hidden="1" customWidth="1"/>
    <col min="13" max="16384" width="10.28125" style="1" customWidth="1"/>
  </cols>
  <sheetData>
    <row r="1" spans="1:9" ht="33.75" customHeight="1">
      <c r="A1" s="22" t="s">
        <v>16</v>
      </c>
      <c r="B1" s="22" t="s">
        <v>0</v>
      </c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22" t="s">
        <v>0</v>
      </c>
    </row>
    <row r="2" spans="1:9" ht="37.5" customHeight="1">
      <c r="A2" s="24" t="s">
        <v>154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5" t="s">
        <v>151</v>
      </c>
      <c r="I2" s="25" t="s">
        <v>0</v>
      </c>
    </row>
    <row r="3" spans="1:10" ht="18" customHeight="1">
      <c r="A3" s="21" t="s">
        <v>1</v>
      </c>
      <c r="B3" s="21" t="s">
        <v>2</v>
      </c>
      <c r="C3" s="21" t="s">
        <v>3</v>
      </c>
      <c r="D3" s="21" t="s">
        <v>5</v>
      </c>
      <c r="E3" s="21" t="s">
        <v>6</v>
      </c>
      <c r="F3" s="21" t="s">
        <v>8</v>
      </c>
      <c r="G3" s="21" t="s">
        <v>9</v>
      </c>
      <c r="H3" s="21" t="s">
        <v>0</v>
      </c>
      <c r="I3" s="21" t="s">
        <v>0</v>
      </c>
      <c r="J3" s="5"/>
    </row>
    <row r="4" spans="1:10" ht="18" customHeight="1">
      <c r="A4" s="21" t="s">
        <v>0</v>
      </c>
      <c r="B4" s="21" t="s">
        <v>0</v>
      </c>
      <c r="C4" s="21" t="s">
        <v>0</v>
      </c>
      <c r="D4" s="21" t="s">
        <v>0</v>
      </c>
      <c r="E4" s="21" t="s">
        <v>0</v>
      </c>
      <c r="F4" s="21" t="s">
        <v>0</v>
      </c>
      <c r="G4" s="21" t="s">
        <v>10</v>
      </c>
      <c r="H4" s="21" t="s">
        <v>11</v>
      </c>
      <c r="I4" s="6" t="s">
        <v>12</v>
      </c>
      <c r="J4" s="5"/>
    </row>
    <row r="5" spans="1:10" ht="18" customHeight="1">
      <c r="A5" s="21" t="s">
        <v>0</v>
      </c>
      <c r="B5" s="21" t="s">
        <v>0</v>
      </c>
      <c r="C5" s="21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6" t="s">
        <v>13</v>
      </c>
      <c r="J5" s="5"/>
    </row>
    <row r="6" spans="1:10" ht="29.25" customHeight="1">
      <c r="A6" s="17"/>
      <c r="B6" s="12" t="s">
        <v>57</v>
      </c>
      <c r="C6" s="13" t="s">
        <v>58</v>
      </c>
      <c r="D6" s="13"/>
      <c r="E6" s="13"/>
      <c r="F6" s="13"/>
      <c r="G6" s="6"/>
      <c r="H6" s="6"/>
      <c r="I6" s="6"/>
      <c r="J6" s="5"/>
    </row>
    <row r="7" spans="1:10" ht="32.25" customHeight="1">
      <c r="A7" s="11">
        <v>1</v>
      </c>
      <c r="B7" s="12" t="s">
        <v>25</v>
      </c>
      <c r="C7" s="13" t="s">
        <v>26</v>
      </c>
      <c r="D7" s="13" t="s">
        <v>49</v>
      </c>
      <c r="E7" s="12" t="s">
        <v>27</v>
      </c>
      <c r="F7" s="15">
        <v>960</v>
      </c>
      <c r="G7" s="2"/>
      <c r="H7" s="3">
        <f>ROUND((G7*F7),0)</f>
        <v>0</v>
      </c>
      <c r="I7" s="7" t="s">
        <v>0</v>
      </c>
      <c r="J7" s="5"/>
    </row>
    <row r="8" spans="1:10" ht="32.25" customHeight="1">
      <c r="A8" s="11">
        <v>2</v>
      </c>
      <c r="B8" s="12" t="s">
        <v>50</v>
      </c>
      <c r="C8" s="13" t="s">
        <v>51</v>
      </c>
      <c r="D8" s="13" t="s">
        <v>52</v>
      </c>
      <c r="E8" s="12" t="s">
        <v>21</v>
      </c>
      <c r="F8" s="15">
        <v>1374</v>
      </c>
      <c r="G8" s="19"/>
      <c r="H8" s="3">
        <f>ROUND((G8*F8),0)</f>
        <v>0</v>
      </c>
      <c r="I8" s="7" t="s">
        <v>0</v>
      </c>
      <c r="J8" s="5"/>
    </row>
    <row r="9" spans="1:10" ht="32.25" customHeight="1">
      <c r="A9" s="11">
        <v>3</v>
      </c>
      <c r="B9" s="12" t="s">
        <v>53</v>
      </c>
      <c r="C9" s="13" t="s">
        <v>54</v>
      </c>
      <c r="D9" s="13" t="s">
        <v>55</v>
      </c>
      <c r="E9" s="12" t="s">
        <v>27</v>
      </c>
      <c r="F9" s="15">
        <v>520</v>
      </c>
      <c r="G9" s="19"/>
      <c r="H9" s="3">
        <f>ROUND((G9*F9),0)</f>
        <v>0</v>
      </c>
      <c r="I9" s="7" t="s">
        <v>0</v>
      </c>
      <c r="J9" s="5"/>
    </row>
    <row r="10" spans="1:10" ht="32.25" customHeight="1">
      <c r="A10" s="11">
        <v>4</v>
      </c>
      <c r="B10" s="12" t="s">
        <v>22</v>
      </c>
      <c r="C10" s="13" t="s">
        <v>23</v>
      </c>
      <c r="D10" s="13" t="s">
        <v>56</v>
      </c>
      <c r="E10" s="12" t="s">
        <v>24</v>
      </c>
      <c r="F10" s="15">
        <v>290</v>
      </c>
      <c r="G10" s="19"/>
      <c r="H10" s="3">
        <f>ROUND((G10*F10),0)</f>
        <v>0</v>
      </c>
      <c r="I10" s="7" t="s">
        <v>0</v>
      </c>
      <c r="J10" s="5"/>
    </row>
    <row r="11" spans="1:10" ht="33" customHeight="1">
      <c r="A11" s="11"/>
      <c r="B11" s="12" t="s">
        <v>59</v>
      </c>
      <c r="C11" s="13" t="s">
        <v>60</v>
      </c>
      <c r="D11" s="13"/>
      <c r="E11" s="12"/>
      <c r="F11" s="14"/>
      <c r="G11" s="19"/>
      <c r="H11" s="3"/>
      <c r="I11" s="7" t="s">
        <v>0</v>
      </c>
      <c r="J11" s="5"/>
    </row>
    <row r="12" spans="1:10" ht="40.5" customHeight="1">
      <c r="A12" s="11">
        <v>5</v>
      </c>
      <c r="B12" s="12" t="s">
        <v>37</v>
      </c>
      <c r="C12" s="13" t="s">
        <v>38</v>
      </c>
      <c r="D12" s="13" t="s">
        <v>39</v>
      </c>
      <c r="E12" s="12" t="s">
        <v>21</v>
      </c>
      <c r="F12" s="15">
        <v>646</v>
      </c>
      <c r="G12" s="19"/>
      <c r="H12" s="3">
        <f aca="true" t="shared" si="0" ref="H12:H18">ROUND((G12*F12),0)</f>
        <v>0</v>
      </c>
      <c r="I12" s="7" t="s">
        <v>0</v>
      </c>
      <c r="J12" s="5"/>
    </row>
    <row r="13" spans="1:10" ht="39" customHeight="1">
      <c r="A13" s="11">
        <v>6</v>
      </c>
      <c r="B13" s="12" t="s">
        <v>40</v>
      </c>
      <c r="C13" s="13" t="s">
        <v>61</v>
      </c>
      <c r="D13" s="13" t="s">
        <v>62</v>
      </c>
      <c r="E13" s="12" t="s">
        <v>21</v>
      </c>
      <c r="F13" s="15">
        <v>1292</v>
      </c>
      <c r="G13" s="19"/>
      <c r="H13" s="3">
        <f t="shared" si="0"/>
        <v>0</v>
      </c>
      <c r="I13" s="7"/>
      <c r="J13" s="5"/>
    </row>
    <row r="14" spans="1:10" ht="39" customHeight="1">
      <c r="A14" s="11">
        <v>7</v>
      </c>
      <c r="B14" s="12" t="s">
        <v>41</v>
      </c>
      <c r="C14" s="13" t="s">
        <v>38</v>
      </c>
      <c r="D14" s="13" t="s">
        <v>63</v>
      </c>
      <c r="E14" s="12" t="s">
        <v>21</v>
      </c>
      <c r="F14" s="15">
        <v>646</v>
      </c>
      <c r="G14" s="19"/>
      <c r="H14" s="3">
        <f t="shared" si="0"/>
        <v>0</v>
      </c>
      <c r="I14" s="7"/>
      <c r="J14" s="5"/>
    </row>
    <row r="15" spans="1:10" ht="39" customHeight="1">
      <c r="A15" s="11">
        <v>8</v>
      </c>
      <c r="B15" s="12" t="s">
        <v>43</v>
      </c>
      <c r="C15" s="13" t="s">
        <v>38</v>
      </c>
      <c r="D15" s="13" t="s">
        <v>64</v>
      </c>
      <c r="E15" s="12" t="s">
        <v>21</v>
      </c>
      <c r="F15" s="15">
        <v>646</v>
      </c>
      <c r="G15" s="19"/>
      <c r="H15" s="3">
        <f t="shared" si="0"/>
        <v>0</v>
      </c>
      <c r="I15" s="7"/>
      <c r="J15" s="5"/>
    </row>
    <row r="16" spans="1:10" ht="29.25" customHeight="1">
      <c r="A16" s="11">
        <v>9</v>
      </c>
      <c r="B16" s="12" t="s">
        <v>44</v>
      </c>
      <c r="C16" s="13" t="s">
        <v>65</v>
      </c>
      <c r="D16" s="13" t="s">
        <v>66</v>
      </c>
      <c r="E16" s="12" t="s">
        <v>21</v>
      </c>
      <c r="F16" s="15">
        <v>646</v>
      </c>
      <c r="G16" s="19"/>
      <c r="H16" s="3">
        <f t="shared" si="0"/>
        <v>0</v>
      </c>
      <c r="I16" s="7"/>
      <c r="J16" s="5"/>
    </row>
    <row r="17" spans="1:10" ht="29.25" customHeight="1">
      <c r="A17" s="11">
        <v>10</v>
      </c>
      <c r="B17" s="12" t="s">
        <v>42</v>
      </c>
      <c r="C17" s="13" t="s">
        <v>67</v>
      </c>
      <c r="D17" s="13" t="s">
        <v>68</v>
      </c>
      <c r="E17" s="12" t="s">
        <v>21</v>
      </c>
      <c r="F17" s="15">
        <v>646</v>
      </c>
      <c r="G17" s="19"/>
      <c r="H17" s="3">
        <f t="shared" si="0"/>
        <v>0</v>
      </c>
      <c r="I17" s="7"/>
      <c r="J17" s="5"/>
    </row>
    <row r="18" spans="1:10" ht="29.25" customHeight="1">
      <c r="A18" s="11">
        <v>11</v>
      </c>
      <c r="B18" s="12" t="s">
        <v>46</v>
      </c>
      <c r="C18" s="13" t="s">
        <v>47</v>
      </c>
      <c r="D18" s="13" t="s">
        <v>69</v>
      </c>
      <c r="E18" s="12" t="s">
        <v>21</v>
      </c>
      <c r="F18" s="15">
        <v>681</v>
      </c>
      <c r="G18" s="19"/>
      <c r="H18" s="3">
        <f t="shared" si="0"/>
        <v>0</v>
      </c>
      <c r="I18" s="7"/>
      <c r="J18" s="5"/>
    </row>
    <row r="19" spans="1:10" ht="29.25" customHeight="1">
      <c r="A19" s="11"/>
      <c r="B19" s="12" t="s">
        <v>71</v>
      </c>
      <c r="C19" s="13" t="s">
        <v>72</v>
      </c>
      <c r="D19" s="13"/>
      <c r="E19" s="12"/>
      <c r="F19" s="14"/>
      <c r="G19" s="19"/>
      <c r="H19" s="3"/>
      <c r="I19" s="7"/>
      <c r="J19" s="5"/>
    </row>
    <row r="20" spans="1:10" ht="39" customHeight="1">
      <c r="A20" s="11">
        <v>12</v>
      </c>
      <c r="B20" s="12" t="s">
        <v>73</v>
      </c>
      <c r="C20" s="13" t="s">
        <v>38</v>
      </c>
      <c r="D20" s="13" t="s">
        <v>74</v>
      </c>
      <c r="E20" s="12" t="s">
        <v>21</v>
      </c>
      <c r="F20" s="15">
        <v>666</v>
      </c>
      <c r="G20" s="19"/>
      <c r="H20" s="3">
        <f>ROUND((G20*F20),0)</f>
        <v>0</v>
      </c>
      <c r="I20" s="7"/>
      <c r="J20" s="5"/>
    </row>
    <row r="21" spans="1:10" ht="39" customHeight="1">
      <c r="A21" s="11">
        <v>13</v>
      </c>
      <c r="B21" s="12" t="s">
        <v>45</v>
      </c>
      <c r="C21" s="13" t="s">
        <v>61</v>
      </c>
      <c r="D21" s="13" t="s">
        <v>62</v>
      </c>
      <c r="E21" s="12" t="s">
        <v>21</v>
      </c>
      <c r="F21" s="15">
        <v>666</v>
      </c>
      <c r="G21" s="19"/>
      <c r="H21" s="3">
        <f>ROUND((G21*F21),0)</f>
        <v>0</v>
      </c>
      <c r="I21" s="7"/>
      <c r="J21" s="5"/>
    </row>
    <row r="22" spans="1:10" ht="39" customHeight="1">
      <c r="A22" s="11">
        <v>14</v>
      </c>
      <c r="B22" s="12" t="s">
        <v>75</v>
      </c>
      <c r="C22" s="13" t="s">
        <v>38</v>
      </c>
      <c r="D22" s="13" t="s">
        <v>63</v>
      </c>
      <c r="E22" s="12" t="s">
        <v>21</v>
      </c>
      <c r="F22" s="15">
        <v>666</v>
      </c>
      <c r="G22" s="19"/>
      <c r="H22" s="3">
        <f>ROUND((G22*F22),0)</f>
        <v>0</v>
      </c>
      <c r="I22" s="7"/>
      <c r="J22" s="5"/>
    </row>
    <row r="23" spans="1:10" ht="39" customHeight="1">
      <c r="A23" s="20" t="s">
        <v>70</v>
      </c>
      <c r="B23" s="20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20" t="s">
        <v>0</v>
      </c>
      <c r="H23" s="4">
        <f>SUM(H6:H22)</f>
        <v>0</v>
      </c>
      <c r="I23" s="8" t="s">
        <v>0</v>
      </c>
      <c r="J23" s="5"/>
    </row>
    <row r="24" spans="1:9" ht="33.75" customHeight="1">
      <c r="A24" s="22" t="s">
        <v>16</v>
      </c>
      <c r="B24" s="22" t="s">
        <v>0</v>
      </c>
      <c r="C24" s="22" t="s">
        <v>0</v>
      </c>
      <c r="D24" s="22" t="s">
        <v>0</v>
      </c>
      <c r="E24" s="22" t="s">
        <v>0</v>
      </c>
      <c r="F24" s="22" t="s">
        <v>0</v>
      </c>
      <c r="G24" s="22" t="s">
        <v>0</v>
      </c>
      <c r="H24" s="22" t="s">
        <v>0</v>
      </c>
      <c r="I24" s="22" t="s">
        <v>0</v>
      </c>
    </row>
    <row r="25" spans="1:9" ht="37.5" customHeight="1">
      <c r="A25" s="23" t="str">
        <f>A2</f>
        <v>工程名称：远通桥西京通北辅路增设进口改造工程</v>
      </c>
      <c r="B25" s="24" t="s">
        <v>0</v>
      </c>
      <c r="C25" s="24" t="s">
        <v>0</v>
      </c>
      <c r="D25" s="24" t="s">
        <v>0</v>
      </c>
      <c r="E25" s="24" t="s">
        <v>0</v>
      </c>
      <c r="F25" s="24" t="s">
        <v>0</v>
      </c>
      <c r="G25" s="24" t="s">
        <v>0</v>
      </c>
      <c r="H25" s="25" t="s">
        <v>152</v>
      </c>
      <c r="I25" s="25" t="s">
        <v>0</v>
      </c>
    </row>
    <row r="26" spans="1:10" ht="18" customHeight="1">
      <c r="A26" s="21" t="s">
        <v>1</v>
      </c>
      <c r="B26" s="21" t="s">
        <v>2</v>
      </c>
      <c r="C26" s="21" t="s">
        <v>3</v>
      </c>
      <c r="D26" s="21" t="s">
        <v>5</v>
      </c>
      <c r="E26" s="21" t="s">
        <v>6</v>
      </c>
      <c r="F26" s="21" t="s">
        <v>8</v>
      </c>
      <c r="G26" s="21" t="s">
        <v>9</v>
      </c>
      <c r="H26" s="21" t="s">
        <v>0</v>
      </c>
      <c r="I26" s="21" t="s">
        <v>0</v>
      </c>
      <c r="J26" s="5"/>
    </row>
    <row r="27" spans="1:10" ht="18" customHeight="1">
      <c r="A27" s="21" t="s">
        <v>0</v>
      </c>
      <c r="B27" s="21" t="s">
        <v>0</v>
      </c>
      <c r="C27" s="21" t="s">
        <v>0</v>
      </c>
      <c r="D27" s="21" t="s">
        <v>0</v>
      </c>
      <c r="E27" s="21" t="s">
        <v>0</v>
      </c>
      <c r="F27" s="21" t="s">
        <v>0</v>
      </c>
      <c r="G27" s="21" t="s">
        <v>10</v>
      </c>
      <c r="H27" s="21" t="s">
        <v>11</v>
      </c>
      <c r="I27" s="6" t="s">
        <v>12</v>
      </c>
      <c r="J27" s="5"/>
    </row>
    <row r="28" spans="1:10" ht="18" customHeight="1">
      <c r="A28" s="21" t="s">
        <v>0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 t="s">
        <v>0</v>
      </c>
      <c r="H28" s="21" t="s">
        <v>0</v>
      </c>
      <c r="I28" s="6" t="s">
        <v>13</v>
      </c>
      <c r="J28" s="5"/>
    </row>
    <row r="29" spans="1:10" ht="29.25" customHeight="1">
      <c r="A29" s="11">
        <v>15</v>
      </c>
      <c r="B29" s="12" t="s">
        <v>76</v>
      </c>
      <c r="C29" s="13" t="s">
        <v>65</v>
      </c>
      <c r="D29" s="13" t="s">
        <v>66</v>
      </c>
      <c r="E29" s="13" t="s">
        <v>21</v>
      </c>
      <c r="F29" s="15">
        <v>666</v>
      </c>
      <c r="G29" s="2"/>
      <c r="H29" s="3">
        <f>ROUND((G29*F29),0)</f>
        <v>0</v>
      </c>
      <c r="I29" s="6"/>
      <c r="J29" s="5"/>
    </row>
    <row r="30" spans="1:10" ht="32.25" customHeight="1">
      <c r="A30" s="11">
        <v>16</v>
      </c>
      <c r="B30" s="12" t="s">
        <v>77</v>
      </c>
      <c r="C30" s="13" t="s">
        <v>67</v>
      </c>
      <c r="D30" s="13" t="s">
        <v>68</v>
      </c>
      <c r="E30" s="12" t="s">
        <v>21</v>
      </c>
      <c r="F30" s="15">
        <v>646</v>
      </c>
      <c r="G30" s="19"/>
      <c r="H30" s="3">
        <f>ROUND((G30*F30),0)</f>
        <v>0</v>
      </c>
      <c r="I30" s="7" t="s">
        <v>0</v>
      </c>
      <c r="J30" s="5"/>
    </row>
    <row r="31" spans="1:10" ht="32.25" customHeight="1">
      <c r="A31" s="11">
        <v>17</v>
      </c>
      <c r="B31" s="12" t="s">
        <v>78</v>
      </c>
      <c r="C31" s="13" t="s">
        <v>47</v>
      </c>
      <c r="D31" s="13" t="s">
        <v>79</v>
      </c>
      <c r="E31" s="12" t="s">
        <v>21</v>
      </c>
      <c r="F31" s="15">
        <v>710</v>
      </c>
      <c r="G31" s="19"/>
      <c r="H31" s="3">
        <f>ROUND((G31*F31),0)</f>
        <v>0</v>
      </c>
      <c r="I31" s="7" t="s">
        <v>0</v>
      </c>
      <c r="J31" s="5"/>
    </row>
    <row r="32" spans="1:10" ht="32.25" customHeight="1">
      <c r="A32" s="11">
        <v>18</v>
      </c>
      <c r="B32" s="12" t="s">
        <v>80</v>
      </c>
      <c r="C32" s="13" t="s">
        <v>81</v>
      </c>
      <c r="D32" s="13" t="s">
        <v>82</v>
      </c>
      <c r="E32" s="12" t="s">
        <v>21</v>
      </c>
      <c r="F32" s="15">
        <v>233</v>
      </c>
      <c r="G32" s="19"/>
      <c r="H32" s="3">
        <f>ROUND((G32*F32),0)</f>
        <v>0</v>
      </c>
      <c r="I32" s="7" t="s">
        <v>0</v>
      </c>
      <c r="J32" s="5"/>
    </row>
    <row r="33" spans="1:10" ht="33" customHeight="1">
      <c r="A33" s="11"/>
      <c r="B33" s="12" t="s">
        <v>91</v>
      </c>
      <c r="C33" s="13" t="s">
        <v>92</v>
      </c>
      <c r="D33" s="13"/>
      <c r="E33" s="12"/>
      <c r="F33" s="14"/>
      <c r="G33" s="19"/>
      <c r="H33" s="3"/>
      <c r="I33" s="7" t="s">
        <v>0</v>
      </c>
      <c r="J33" s="5"/>
    </row>
    <row r="34" spans="1:10" ht="40.5" customHeight="1">
      <c r="A34" s="11">
        <v>19</v>
      </c>
      <c r="B34" s="12" t="s">
        <v>30</v>
      </c>
      <c r="C34" s="13" t="s">
        <v>31</v>
      </c>
      <c r="D34" s="13" t="s">
        <v>83</v>
      </c>
      <c r="E34" s="12" t="s">
        <v>24</v>
      </c>
      <c r="F34" s="15">
        <v>146</v>
      </c>
      <c r="G34" s="19"/>
      <c r="H34" s="3">
        <f>ROUND((G34*F34),0)</f>
        <v>0</v>
      </c>
      <c r="I34" s="7" t="s">
        <v>0</v>
      </c>
      <c r="J34" s="5"/>
    </row>
    <row r="35" spans="1:10" ht="39" customHeight="1">
      <c r="A35" s="11">
        <v>20</v>
      </c>
      <c r="B35" s="12" t="s">
        <v>84</v>
      </c>
      <c r="C35" s="13" t="s">
        <v>31</v>
      </c>
      <c r="D35" s="13" t="s">
        <v>85</v>
      </c>
      <c r="E35" s="12" t="s">
        <v>24</v>
      </c>
      <c r="F35" s="15">
        <v>116</v>
      </c>
      <c r="G35" s="19"/>
      <c r="H35" s="3">
        <f>ROUND((G35*F35),0)</f>
        <v>0</v>
      </c>
      <c r="I35" s="7"/>
      <c r="J35" s="5"/>
    </row>
    <row r="36" spans="1:10" ht="39" customHeight="1">
      <c r="A36" s="11">
        <v>21</v>
      </c>
      <c r="B36" s="12" t="s">
        <v>86</v>
      </c>
      <c r="C36" s="13" t="s">
        <v>31</v>
      </c>
      <c r="D36" s="13" t="s">
        <v>87</v>
      </c>
      <c r="E36" s="12" t="s">
        <v>24</v>
      </c>
      <c r="F36" s="15">
        <v>116</v>
      </c>
      <c r="G36" s="19"/>
      <c r="H36" s="3">
        <f>ROUND((G36*F36),0)</f>
        <v>0</v>
      </c>
      <c r="I36" s="7"/>
      <c r="J36" s="5"/>
    </row>
    <row r="37" spans="1:10" ht="30.75" customHeight="1">
      <c r="A37" s="11">
        <v>22</v>
      </c>
      <c r="B37" s="12" t="s">
        <v>32</v>
      </c>
      <c r="C37" s="13" t="s">
        <v>88</v>
      </c>
      <c r="D37" s="13" t="s">
        <v>89</v>
      </c>
      <c r="E37" s="12" t="s">
        <v>34</v>
      </c>
      <c r="F37" s="16">
        <v>3</v>
      </c>
      <c r="G37" s="19"/>
      <c r="H37" s="3">
        <f>ROUND((G37*F37),0)</f>
        <v>0</v>
      </c>
      <c r="I37" s="7"/>
      <c r="J37" s="5"/>
    </row>
    <row r="38" spans="1:10" ht="30.75" customHeight="1">
      <c r="A38" s="11">
        <v>23</v>
      </c>
      <c r="B38" s="12" t="s">
        <v>90</v>
      </c>
      <c r="C38" s="13" t="s">
        <v>33</v>
      </c>
      <c r="D38" s="13" t="s">
        <v>89</v>
      </c>
      <c r="E38" s="12" t="s">
        <v>34</v>
      </c>
      <c r="F38" s="16">
        <v>3</v>
      </c>
      <c r="G38" s="19"/>
      <c r="H38" s="3">
        <f>ROUND((G38*F38),0)</f>
        <v>0</v>
      </c>
      <c r="I38" s="7"/>
      <c r="J38" s="5"/>
    </row>
    <row r="39" spans="1:10" ht="30.75" customHeight="1">
      <c r="A39" s="11"/>
      <c r="B39" s="12" t="s">
        <v>93</v>
      </c>
      <c r="C39" s="13" t="s">
        <v>94</v>
      </c>
      <c r="D39" s="13"/>
      <c r="E39" s="12"/>
      <c r="F39" s="14"/>
      <c r="G39" s="19"/>
      <c r="H39" s="3"/>
      <c r="I39" s="7"/>
      <c r="J39" s="5"/>
    </row>
    <row r="40" spans="1:10" ht="30.75" customHeight="1">
      <c r="A40" s="11">
        <v>24</v>
      </c>
      <c r="B40" s="12" t="s">
        <v>95</v>
      </c>
      <c r="C40" s="13" t="s">
        <v>96</v>
      </c>
      <c r="D40" s="13" t="s">
        <v>97</v>
      </c>
      <c r="E40" s="12" t="s">
        <v>27</v>
      </c>
      <c r="F40" s="15">
        <v>3.4</v>
      </c>
      <c r="G40" s="19"/>
      <c r="H40" s="3">
        <f>ROUND((G40*F40),0)</f>
        <v>0</v>
      </c>
      <c r="I40" s="7"/>
      <c r="J40" s="5"/>
    </row>
    <row r="41" spans="1:10" ht="30.75" customHeight="1">
      <c r="A41" s="11">
        <v>25</v>
      </c>
      <c r="B41" s="12" t="s">
        <v>98</v>
      </c>
      <c r="C41" s="13" t="s">
        <v>99</v>
      </c>
      <c r="D41" s="13" t="s">
        <v>100</v>
      </c>
      <c r="E41" s="12" t="s">
        <v>27</v>
      </c>
      <c r="F41" s="15">
        <v>11.8</v>
      </c>
      <c r="G41" s="19"/>
      <c r="H41" s="3">
        <f>ROUND((G41*F41),0)</f>
        <v>0</v>
      </c>
      <c r="I41" s="7"/>
      <c r="J41" s="5"/>
    </row>
    <row r="42" spans="1:10" ht="30.75" customHeight="1">
      <c r="A42" s="11">
        <v>26</v>
      </c>
      <c r="B42" s="12" t="s">
        <v>101</v>
      </c>
      <c r="C42" s="13" t="s">
        <v>102</v>
      </c>
      <c r="D42" s="13" t="s">
        <v>103</v>
      </c>
      <c r="E42" s="12" t="s">
        <v>104</v>
      </c>
      <c r="F42" s="18">
        <v>2.227</v>
      </c>
      <c r="G42" s="19"/>
      <c r="H42" s="3">
        <f>ROUND((G42*F42),0)</f>
        <v>0</v>
      </c>
      <c r="I42" s="7"/>
      <c r="J42" s="5"/>
    </row>
    <row r="43" spans="1:10" ht="30.75" customHeight="1">
      <c r="A43" s="11">
        <v>27</v>
      </c>
      <c r="B43" s="12" t="s">
        <v>105</v>
      </c>
      <c r="C43" s="13" t="s">
        <v>106</v>
      </c>
      <c r="D43" s="13" t="s">
        <v>107</v>
      </c>
      <c r="E43" s="12" t="s">
        <v>21</v>
      </c>
      <c r="F43" s="15">
        <v>12.6</v>
      </c>
      <c r="G43" s="19"/>
      <c r="H43" s="3">
        <f>ROUND((G43*F43),0)</f>
        <v>0</v>
      </c>
      <c r="I43" s="7"/>
      <c r="J43" s="5"/>
    </row>
    <row r="44" spans="1:10" ht="30.75" customHeight="1">
      <c r="A44" s="11"/>
      <c r="B44" s="12" t="s">
        <v>108</v>
      </c>
      <c r="C44" s="13" t="s">
        <v>109</v>
      </c>
      <c r="D44" s="13"/>
      <c r="E44" s="12"/>
      <c r="F44" s="15"/>
      <c r="G44" s="19"/>
      <c r="H44" s="3"/>
      <c r="I44" s="7"/>
      <c r="J44" s="5"/>
    </row>
    <row r="45" spans="1:10" ht="30.75" customHeight="1">
      <c r="A45" s="11">
        <v>28</v>
      </c>
      <c r="B45" s="12" t="s">
        <v>110</v>
      </c>
      <c r="C45" s="13" t="s">
        <v>111</v>
      </c>
      <c r="D45" s="13" t="s">
        <v>112</v>
      </c>
      <c r="E45" s="12" t="s">
        <v>24</v>
      </c>
      <c r="F45" s="15">
        <v>2215</v>
      </c>
      <c r="G45" s="19"/>
      <c r="H45" s="3">
        <f>ROUND((G45*F45),0)</f>
        <v>0</v>
      </c>
      <c r="I45" s="7"/>
      <c r="J45" s="5"/>
    </row>
    <row r="46" spans="1:10" ht="39" customHeight="1">
      <c r="A46" s="20" t="s">
        <v>70</v>
      </c>
      <c r="B46" s="20" t="s">
        <v>0</v>
      </c>
      <c r="C46" s="20" t="s">
        <v>0</v>
      </c>
      <c r="D46" s="20" t="s">
        <v>0</v>
      </c>
      <c r="E46" s="20" t="s">
        <v>0</v>
      </c>
      <c r="F46" s="20" t="s">
        <v>0</v>
      </c>
      <c r="G46" s="20" t="s">
        <v>0</v>
      </c>
      <c r="H46" s="4">
        <f>SUM(H29:H45)</f>
        <v>0</v>
      </c>
      <c r="I46" s="8" t="s">
        <v>0</v>
      </c>
      <c r="J46" s="5"/>
    </row>
    <row r="47" spans="1:9" ht="33.75" customHeight="1">
      <c r="A47" s="22" t="s">
        <v>16</v>
      </c>
      <c r="B47" s="22" t="s">
        <v>0</v>
      </c>
      <c r="C47" s="22" t="s">
        <v>0</v>
      </c>
      <c r="D47" s="22" t="s">
        <v>0</v>
      </c>
      <c r="E47" s="22" t="s">
        <v>0</v>
      </c>
      <c r="F47" s="22" t="s">
        <v>0</v>
      </c>
      <c r="G47" s="22" t="s">
        <v>0</v>
      </c>
      <c r="H47" s="22" t="s">
        <v>0</v>
      </c>
      <c r="I47" s="22" t="s">
        <v>0</v>
      </c>
    </row>
    <row r="48" spans="1:9" ht="37.5" customHeight="1">
      <c r="A48" s="23" t="str">
        <f>A2</f>
        <v>工程名称：远通桥西京通北辅路增设进口改造工程</v>
      </c>
      <c r="B48" s="24" t="s">
        <v>0</v>
      </c>
      <c r="C48" s="24" t="s">
        <v>0</v>
      </c>
      <c r="D48" s="24" t="s">
        <v>0</v>
      </c>
      <c r="E48" s="24" t="s">
        <v>0</v>
      </c>
      <c r="F48" s="24" t="s">
        <v>0</v>
      </c>
      <c r="G48" s="24" t="s">
        <v>0</v>
      </c>
      <c r="H48" s="25" t="s">
        <v>153</v>
      </c>
      <c r="I48" s="25" t="s">
        <v>0</v>
      </c>
    </row>
    <row r="49" spans="1:10" ht="18" customHeight="1">
      <c r="A49" s="21" t="s">
        <v>1</v>
      </c>
      <c r="B49" s="21" t="s">
        <v>2</v>
      </c>
      <c r="C49" s="21" t="s">
        <v>3</v>
      </c>
      <c r="D49" s="21" t="s">
        <v>5</v>
      </c>
      <c r="E49" s="21" t="s">
        <v>6</v>
      </c>
      <c r="F49" s="21" t="s">
        <v>8</v>
      </c>
      <c r="G49" s="21" t="s">
        <v>9</v>
      </c>
      <c r="H49" s="21" t="s">
        <v>0</v>
      </c>
      <c r="I49" s="21" t="s">
        <v>0</v>
      </c>
      <c r="J49" s="5"/>
    </row>
    <row r="50" spans="1:10" ht="18" customHeight="1">
      <c r="A50" s="21" t="s">
        <v>0</v>
      </c>
      <c r="B50" s="21" t="s">
        <v>0</v>
      </c>
      <c r="C50" s="21" t="s">
        <v>0</v>
      </c>
      <c r="D50" s="21" t="s">
        <v>0</v>
      </c>
      <c r="E50" s="21" t="s">
        <v>0</v>
      </c>
      <c r="F50" s="21" t="s">
        <v>0</v>
      </c>
      <c r="G50" s="21" t="s">
        <v>10</v>
      </c>
      <c r="H50" s="21" t="s">
        <v>11</v>
      </c>
      <c r="I50" s="6" t="s">
        <v>12</v>
      </c>
      <c r="J50" s="5"/>
    </row>
    <row r="51" spans="1:10" ht="18" customHeight="1">
      <c r="A51" s="21" t="s">
        <v>0</v>
      </c>
      <c r="B51" s="21" t="s">
        <v>0</v>
      </c>
      <c r="C51" s="21" t="s">
        <v>0</v>
      </c>
      <c r="D51" s="21" t="s">
        <v>0</v>
      </c>
      <c r="E51" s="21" t="s">
        <v>0</v>
      </c>
      <c r="F51" s="21" t="s">
        <v>0</v>
      </c>
      <c r="G51" s="21" t="s">
        <v>0</v>
      </c>
      <c r="H51" s="21" t="s">
        <v>0</v>
      </c>
      <c r="I51" s="6" t="s">
        <v>13</v>
      </c>
      <c r="J51" s="5"/>
    </row>
    <row r="52" spans="1:10" ht="27.75" customHeight="1">
      <c r="A52" s="11">
        <v>29</v>
      </c>
      <c r="B52" s="12" t="s">
        <v>113</v>
      </c>
      <c r="C52" s="13" t="s">
        <v>111</v>
      </c>
      <c r="D52" s="13" t="s">
        <v>114</v>
      </c>
      <c r="E52" s="12" t="s">
        <v>24</v>
      </c>
      <c r="F52" s="15">
        <v>226</v>
      </c>
      <c r="G52" s="2"/>
      <c r="H52" s="3">
        <f aca="true" t="shared" si="1" ref="H52:H66">ROUND((G52*F52),0)</f>
        <v>0</v>
      </c>
      <c r="I52" s="8"/>
      <c r="J52" s="5"/>
    </row>
    <row r="53" spans="1:10" ht="27.75" customHeight="1">
      <c r="A53" s="11">
        <v>30</v>
      </c>
      <c r="B53" s="12" t="s">
        <v>115</v>
      </c>
      <c r="C53" s="13" t="s">
        <v>111</v>
      </c>
      <c r="D53" s="13" t="s">
        <v>116</v>
      </c>
      <c r="E53" s="12" t="s">
        <v>24</v>
      </c>
      <c r="F53" s="15">
        <v>608</v>
      </c>
      <c r="G53" s="19"/>
      <c r="H53" s="3">
        <f t="shared" si="1"/>
        <v>0</v>
      </c>
      <c r="I53" s="8"/>
      <c r="J53" s="5"/>
    </row>
    <row r="54" spans="1:10" ht="27.75" customHeight="1">
      <c r="A54" s="11">
        <v>31</v>
      </c>
      <c r="B54" s="12" t="s">
        <v>117</v>
      </c>
      <c r="C54" s="13" t="s">
        <v>111</v>
      </c>
      <c r="D54" s="13" t="s">
        <v>118</v>
      </c>
      <c r="E54" s="12" t="s">
        <v>24</v>
      </c>
      <c r="F54" s="15">
        <v>791</v>
      </c>
      <c r="G54" s="19"/>
      <c r="H54" s="3">
        <f t="shared" si="1"/>
        <v>0</v>
      </c>
      <c r="I54" s="8"/>
      <c r="J54" s="5"/>
    </row>
    <row r="55" spans="1:10" ht="27.75" customHeight="1">
      <c r="A55" s="11">
        <v>32</v>
      </c>
      <c r="B55" s="12" t="s">
        <v>119</v>
      </c>
      <c r="C55" s="13" t="s">
        <v>120</v>
      </c>
      <c r="D55" s="13"/>
      <c r="E55" s="12" t="s">
        <v>21</v>
      </c>
      <c r="F55" s="15">
        <v>35</v>
      </c>
      <c r="G55" s="19"/>
      <c r="H55" s="3">
        <f t="shared" si="1"/>
        <v>0</v>
      </c>
      <c r="I55" s="8"/>
      <c r="J55" s="5"/>
    </row>
    <row r="56" spans="1:10" ht="27.75" customHeight="1">
      <c r="A56" s="11">
        <v>33</v>
      </c>
      <c r="B56" s="12" t="s">
        <v>121</v>
      </c>
      <c r="C56" s="13" t="s">
        <v>122</v>
      </c>
      <c r="D56" s="13" t="s">
        <v>123</v>
      </c>
      <c r="E56" s="12" t="s">
        <v>15</v>
      </c>
      <c r="F56" s="16">
        <v>4</v>
      </c>
      <c r="G56" s="19"/>
      <c r="H56" s="3">
        <f t="shared" si="1"/>
        <v>0</v>
      </c>
      <c r="I56" s="8"/>
      <c r="J56" s="5"/>
    </row>
    <row r="57" spans="1:10" ht="27.75" customHeight="1">
      <c r="A57" s="11">
        <v>34</v>
      </c>
      <c r="B57" s="12" t="s">
        <v>124</v>
      </c>
      <c r="C57" s="13" t="s">
        <v>122</v>
      </c>
      <c r="D57" s="13" t="s">
        <v>125</v>
      </c>
      <c r="E57" s="12" t="s">
        <v>21</v>
      </c>
      <c r="F57" s="15">
        <v>10</v>
      </c>
      <c r="G57" s="19"/>
      <c r="H57" s="3">
        <f t="shared" si="1"/>
        <v>0</v>
      </c>
      <c r="I57" s="8"/>
      <c r="J57" s="5"/>
    </row>
    <row r="58" spans="1:10" ht="50.25" customHeight="1">
      <c r="A58" s="11">
        <v>35</v>
      </c>
      <c r="B58" s="12" t="s">
        <v>126</v>
      </c>
      <c r="C58" s="13" t="s">
        <v>4</v>
      </c>
      <c r="D58" s="13" t="s">
        <v>127</v>
      </c>
      <c r="E58" s="12" t="s">
        <v>7</v>
      </c>
      <c r="F58" s="16">
        <v>3</v>
      </c>
      <c r="G58" s="19"/>
      <c r="H58" s="3">
        <f t="shared" si="1"/>
        <v>0</v>
      </c>
      <c r="I58" s="8"/>
      <c r="J58" s="5"/>
    </row>
    <row r="59" spans="1:10" ht="50.25" customHeight="1">
      <c r="A59" s="11">
        <v>36</v>
      </c>
      <c r="B59" s="12" t="s">
        <v>128</v>
      </c>
      <c r="C59" s="13" t="s">
        <v>4</v>
      </c>
      <c r="D59" s="13" t="s">
        <v>129</v>
      </c>
      <c r="E59" s="12" t="s">
        <v>7</v>
      </c>
      <c r="F59" s="16">
        <v>1</v>
      </c>
      <c r="G59" s="19"/>
      <c r="H59" s="3">
        <f t="shared" si="1"/>
        <v>0</v>
      </c>
      <c r="I59" s="8"/>
      <c r="J59" s="5"/>
    </row>
    <row r="60" spans="1:10" ht="63" customHeight="1">
      <c r="A60" s="11">
        <v>37</v>
      </c>
      <c r="B60" s="12" t="s">
        <v>130</v>
      </c>
      <c r="C60" s="13" t="s">
        <v>131</v>
      </c>
      <c r="D60" s="13" t="s">
        <v>132</v>
      </c>
      <c r="E60" s="12" t="s">
        <v>133</v>
      </c>
      <c r="F60" s="16">
        <v>1</v>
      </c>
      <c r="G60" s="19"/>
      <c r="H60" s="3">
        <f t="shared" si="1"/>
        <v>0</v>
      </c>
      <c r="I60" s="8"/>
      <c r="J60" s="5"/>
    </row>
    <row r="61" spans="1:10" ht="27" customHeight="1">
      <c r="A61" s="11">
        <v>38</v>
      </c>
      <c r="B61" s="12" t="s">
        <v>134</v>
      </c>
      <c r="C61" s="13" t="s">
        <v>135</v>
      </c>
      <c r="D61" s="13" t="s">
        <v>136</v>
      </c>
      <c r="E61" s="12" t="s">
        <v>137</v>
      </c>
      <c r="F61" s="16">
        <v>1</v>
      </c>
      <c r="G61" s="19"/>
      <c r="H61" s="3">
        <f t="shared" si="1"/>
        <v>0</v>
      </c>
      <c r="I61" s="8"/>
      <c r="J61" s="5"/>
    </row>
    <row r="62" spans="1:10" ht="27" customHeight="1">
      <c r="A62" s="11">
        <v>39</v>
      </c>
      <c r="B62" s="12" t="s">
        <v>138</v>
      </c>
      <c r="C62" s="13" t="s">
        <v>139</v>
      </c>
      <c r="D62" s="13" t="s">
        <v>140</v>
      </c>
      <c r="E62" s="12" t="s">
        <v>24</v>
      </c>
      <c r="F62" s="15">
        <v>265</v>
      </c>
      <c r="G62" s="19"/>
      <c r="H62" s="3">
        <f t="shared" si="1"/>
        <v>0</v>
      </c>
      <c r="I62" s="8"/>
      <c r="J62" s="5"/>
    </row>
    <row r="63" spans="1:10" ht="27" customHeight="1">
      <c r="A63" s="11">
        <v>40</v>
      </c>
      <c r="B63" s="12" t="s">
        <v>141</v>
      </c>
      <c r="C63" s="13" t="s">
        <v>139</v>
      </c>
      <c r="D63" s="13" t="s">
        <v>142</v>
      </c>
      <c r="E63" s="12" t="s">
        <v>24</v>
      </c>
      <c r="F63" s="15">
        <v>131</v>
      </c>
      <c r="G63" s="19"/>
      <c r="H63" s="3">
        <f t="shared" si="1"/>
        <v>0</v>
      </c>
      <c r="I63" s="8"/>
      <c r="J63" s="5"/>
    </row>
    <row r="64" spans="1:10" ht="27" customHeight="1">
      <c r="A64" s="11">
        <v>41</v>
      </c>
      <c r="B64" s="12" t="s">
        <v>143</v>
      </c>
      <c r="C64" s="13" t="s">
        <v>139</v>
      </c>
      <c r="D64" s="13" t="s">
        <v>144</v>
      </c>
      <c r="E64" s="12" t="s">
        <v>24</v>
      </c>
      <c r="F64" s="15">
        <v>265</v>
      </c>
      <c r="G64" s="19"/>
      <c r="H64" s="3">
        <f t="shared" si="1"/>
        <v>0</v>
      </c>
      <c r="I64" s="8"/>
      <c r="J64" s="5"/>
    </row>
    <row r="65" spans="1:10" ht="27" customHeight="1">
      <c r="A65" s="11">
        <v>42</v>
      </c>
      <c r="B65" s="12" t="s">
        <v>145</v>
      </c>
      <c r="C65" s="13" t="s">
        <v>146</v>
      </c>
      <c r="D65" s="13" t="s">
        <v>147</v>
      </c>
      <c r="E65" s="12" t="s">
        <v>15</v>
      </c>
      <c r="F65" s="16">
        <v>30</v>
      </c>
      <c r="G65" s="19"/>
      <c r="H65" s="3">
        <f t="shared" si="1"/>
        <v>0</v>
      </c>
      <c r="I65" s="8"/>
      <c r="J65" s="5"/>
    </row>
    <row r="66" spans="1:10" ht="27" customHeight="1">
      <c r="A66" s="11">
        <v>43</v>
      </c>
      <c r="B66" s="12" t="s">
        <v>148</v>
      </c>
      <c r="C66" s="13" t="s">
        <v>149</v>
      </c>
      <c r="D66" s="13" t="s">
        <v>150</v>
      </c>
      <c r="E66" s="12" t="s">
        <v>15</v>
      </c>
      <c r="F66" s="16">
        <v>4</v>
      </c>
      <c r="G66" s="19"/>
      <c r="H66" s="3">
        <f t="shared" si="1"/>
        <v>0</v>
      </c>
      <c r="I66" s="8"/>
      <c r="J66" s="5"/>
    </row>
    <row r="67" spans="1:10" ht="33.75" customHeight="1">
      <c r="A67" s="20" t="s">
        <v>70</v>
      </c>
      <c r="B67" s="20" t="s">
        <v>0</v>
      </c>
      <c r="C67" s="20" t="s">
        <v>0</v>
      </c>
      <c r="D67" s="20" t="s">
        <v>0</v>
      </c>
      <c r="E67" s="20" t="s">
        <v>0</v>
      </c>
      <c r="F67" s="20" t="s">
        <v>0</v>
      </c>
      <c r="G67" s="20" t="s">
        <v>0</v>
      </c>
      <c r="H67" s="4">
        <f>SUM(H52:H66)</f>
        <v>0</v>
      </c>
      <c r="I67" s="8" t="s">
        <v>0</v>
      </c>
      <c r="J67" s="5"/>
    </row>
    <row r="68" spans="1:10" s="10" customFormat="1" ht="38.25" customHeight="1">
      <c r="A68" s="20" t="s">
        <v>14</v>
      </c>
      <c r="B68" s="20" t="s">
        <v>0</v>
      </c>
      <c r="C68" s="20" t="s">
        <v>0</v>
      </c>
      <c r="D68" s="20" t="s">
        <v>0</v>
      </c>
      <c r="E68" s="20" t="s">
        <v>0</v>
      </c>
      <c r="F68" s="20" t="s">
        <v>0</v>
      </c>
      <c r="G68" s="20" t="s">
        <v>0</v>
      </c>
      <c r="H68" s="4">
        <f>H23+H46+H67</f>
        <v>0</v>
      </c>
      <c r="I68" s="8" t="s">
        <v>0</v>
      </c>
      <c r="J68" s="9"/>
    </row>
  </sheetData>
  <sheetProtection password="9359" sheet="1"/>
  <protectedRanges>
    <protectedRange sqref="G7:G22 G29:G45 G52:G66" name="区域1"/>
  </protectedRanges>
  <mergeCells count="40">
    <mergeCell ref="G3:I3"/>
    <mergeCell ref="A1:I1"/>
    <mergeCell ref="A2:G2"/>
    <mergeCell ref="H2:I2"/>
    <mergeCell ref="A3:A5"/>
    <mergeCell ref="B3:B5"/>
    <mergeCell ref="C3:C5"/>
    <mergeCell ref="D3:D5"/>
    <mergeCell ref="E3:E5"/>
    <mergeCell ref="F3:F5"/>
    <mergeCell ref="G4:G5"/>
    <mergeCell ref="H4:H5"/>
    <mergeCell ref="A23:G23"/>
    <mergeCell ref="A24:I24"/>
    <mergeCell ref="A25:G25"/>
    <mergeCell ref="H25:I25"/>
    <mergeCell ref="A26:A28"/>
    <mergeCell ref="B26:B28"/>
    <mergeCell ref="C26:C28"/>
    <mergeCell ref="D26:D28"/>
    <mergeCell ref="E26:E28"/>
    <mergeCell ref="F26:F28"/>
    <mergeCell ref="G26:I26"/>
    <mergeCell ref="G27:G28"/>
    <mergeCell ref="H27:H28"/>
    <mergeCell ref="A46:G46"/>
    <mergeCell ref="A68:G68"/>
    <mergeCell ref="A47:I47"/>
    <mergeCell ref="A48:G48"/>
    <mergeCell ref="H48:I48"/>
    <mergeCell ref="A49:A51"/>
    <mergeCell ref="B49:B51"/>
    <mergeCell ref="A67:G67"/>
    <mergeCell ref="C49:C51"/>
    <mergeCell ref="D49:D51"/>
    <mergeCell ref="E49:E51"/>
    <mergeCell ref="F49:F51"/>
    <mergeCell ref="G49:I49"/>
    <mergeCell ref="G50:G51"/>
    <mergeCell ref="H50:H51"/>
  </mergeCells>
  <printOptions horizontalCentered="1"/>
  <pageMargins left="0.49" right="0.19974999999999998" top="0.59375" bottom="1" header="0.59375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Layout" workbookViewId="0" topLeftCell="A22">
      <selection activeCell="D30" sqref="D30"/>
    </sheetView>
  </sheetViews>
  <sheetFormatPr defaultColWidth="10.28125" defaultRowHeight="11.25" customHeight="1"/>
  <cols>
    <col min="1" max="1" width="5.57421875" style="1" customWidth="1"/>
    <col min="2" max="2" width="11.8515625" style="1" customWidth="1"/>
    <col min="3" max="3" width="13.140625" style="1" customWidth="1"/>
    <col min="4" max="4" width="18.8515625" style="1" customWidth="1"/>
    <col min="5" max="5" width="5.421875" style="1" customWidth="1"/>
    <col min="6" max="6" width="8.140625" style="1" customWidth="1"/>
    <col min="7" max="7" width="9.00390625" style="1" customWidth="1"/>
    <col min="8" max="8" width="10.28125" style="1" customWidth="1"/>
    <col min="9" max="9" width="8.7109375" style="1" customWidth="1"/>
    <col min="10" max="10" width="10.140625" style="1" customWidth="1"/>
    <col min="11" max="12" width="10.28125" style="1" hidden="1" customWidth="1"/>
    <col min="13" max="16384" width="10.28125" style="1" customWidth="1"/>
  </cols>
  <sheetData>
    <row r="1" spans="1:9" ht="33.75" customHeight="1">
      <c r="A1" s="22" t="s">
        <v>16</v>
      </c>
      <c r="B1" s="22" t="s">
        <v>0</v>
      </c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22" t="s">
        <v>0</v>
      </c>
    </row>
    <row r="2" spans="1:9" ht="37.5" customHeight="1">
      <c r="A2" s="24" t="s">
        <v>155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5" t="s">
        <v>151</v>
      </c>
      <c r="I2" s="25" t="s">
        <v>0</v>
      </c>
    </row>
    <row r="3" spans="1:10" ht="18" customHeight="1">
      <c r="A3" s="21" t="s">
        <v>1</v>
      </c>
      <c r="B3" s="21" t="s">
        <v>2</v>
      </c>
      <c r="C3" s="21" t="s">
        <v>3</v>
      </c>
      <c r="D3" s="21" t="s">
        <v>5</v>
      </c>
      <c r="E3" s="21" t="s">
        <v>6</v>
      </c>
      <c r="F3" s="21" t="s">
        <v>8</v>
      </c>
      <c r="G3" s="21" t="s">
        <v>9</v>
      </c>
      <c r="H3" s="21" t="s">
        <v>0</v>
      </c>
      <c r="I3" s="21" t="s">
        <v>0</v>
      </c>
      <c r="J3" s="5"/>
    </row>
    <row r="4" spans="1:10" ht="18" customHeight="1">
      <c r="A4" s="21" t="s">
        <v>0</v>
      </c>
      <c r="B4" s="21" t="s">
        <v>0</v>
      </c>
      <c r="C4" s="21" t="s">
        <v>0</v>
      </c>
      <c r="D4" s="21" t="s">
        <v>0</v>
      </c>
      <c r="E4" s="21" t="s">
        <v>0</v>
      </c>
      <c r="F4" s="21" t="s">
        <v>0</v>
      </c>
      <c r="G4" s="21" t="s">
        <v>10</v>
      </c>
      <c r="H4" s="21" t="s">
        <v>11</v>
      </c>
      <c r="I4" s="6" t="s">
        <v>12</v>
      </c>
      <c r="J4" s="5"/>
    </row>
    <row r="5" spans="1:10" ht="18" customHeight="1">
      <c r="A5" s="21" t="s">
        <v>0</v>
      </c>
      <c r="B5" s="21" t="s">
        <v>0</v>
      </c>
      <c r="C5" s="21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6" t="s">
        <v>13</v>
      </c>
      <c r="J5" s="5"/>
    </row>
    <row r="6" spans="1:10" ht="27" customHeight="1">
      <c r="A6" s="17"/>
      <c r="B6" s="12" t="s">
        <v>57</v>
      </c>
      <c r="C6" s="13" t="s">
        <v>58</v>
      </c>
      <c r="D6" s="13"/>
      <c r="E6" s="13"/>
      <c r="F6" s="13"/>
      <c r="G6" s="6"/>
      <c r="H6" s="6"/>
      <c r="I6" s="6"/>
      <c r="J6" s="5"/>
    </row>
    <row r="7" spans="1:10" ht="27" customHeight="1">
      <c r="A7" s="11">
        <v>1</v>
      </c>
      <c r="B7" s="12" t="s">
        <v>25</v>
      </c>
      <c r="C7" s="13" t="s">
        <v>26</v>
      </c>
      <c r="D7" s="13" t="s">
        <v>156</v>
      </c>
      <c r="E7" s="12" t="s">
        <v>27</v>
      </c>
      <c r="F7" s="15">
        <v>834</v>
      </c>
      <c r="G7" s="2"/>
      <c r="H7" s="3">
        <f>ROUND((G7*F7),0)</f>
        <v>0</v>
      </c>
      <c r="I7" s="7" t="s">
        <v>0</v>
      </c>
      <c r="J7" s="5"/>
    </row>
    <row r="8" spans="1:10" ht="27" customHeight="1">
      <c r="A8" s="11">
        <v>2</v>
      </c>
      <c r="B8" s="12" t="s">
        <v>19</v>
      </c>
      <c r="C8" s="13" t="s">
        <v>20</v>
      </c>
      <c r="D8" s="13" t="s">
        <v>157</v>
      </c>
      <c r="E8" s="12" t="s">
        <v>21</v>
      </c>
      <c r="F8" s="15">
        <v>72</v>
      </c>
      <c r="G8" s="19"/>
      <c r="H8" s="3">
        <f>ROUND((G8*F8),0)</f>
        <v>0</v>
      </c>
      <c r="I8" s="7" t="s">
        <v>0</v>
      </c>
      <c r="J8" s="5"/>
    </row>
    <row r="9" spans="1:10" ht="27" customHeight="1">
      <c r="A9" s="11">
        <v>3</v>
      </c>
      <c r="B9" s="12" t="s">
        <v>50</v>
      </c>
      <c r="C9" s="13" t="s">
        <v>158</v>
      </c>
      <c r="D9" s="13" t="s">
        <v>159</v>
      </c>
      <c r="E9" s="12" t="s">
        <v>21</v>
      </c>
      <c r="F9" s="15">
        <v>662</v>
      </c>
      <c r="G9" s="19"/>
      <c r="H9" s="3">
        <f>ROUND((G9*F9),0)</f>
        <v>0</v>
      </c>
      <c r="I9" s="7" t="s">
        <v>0</v>
      </c>
      <c r="J9" s="5"/>
    </row>
    <row r="10" spans="1:10" ht="27" customHeight="1">
      <c r="A10" s="11">
        <v>4</v>
      </c>
      <c r="B10" s="12" t="s">
        <v>160</v>
      </c>
      <c r="C10" s="13" t="s">
        <v>158</v>
      </c>
      <c r="D10" s="13" t="s">
        <v>161</v>
      </c>
      <c r="E10" s="12" t="s">
        <v>21</v>
      </c>
      <c r="F10" s="15">
        <v>662</v>
      </c>
      <c r="G10" s="19"/>
      <c r="H10" s="3">
        <f>ROUND((G10*F10),0)</f>
        <v>0</v>
      </c>
      <c r="I10" s="7"/>
      <c r="J10" s="5"/>
    </row>
    <row r="11" spans="1:10" ht="27" customHeight="1">
      <c r="A11" s="11">
        <v>5</v>
      </c>
      <c r="B11" s="12" t="s">
        <v>22</v>
      </c>
      <c r="C11" s="13" t="s">
        <v>23</v>
      </c>
      <c r="D11" s="13" t="s">
        <v>56</v>
      </c>
      <c r="E11" s="12" t="s">
        <v>24</v>
      </c>
      <c r="F11" s="15">
        <v>1847</v>
      </c>
      <c r="G11" s="19"/>
      <c r="H11" s="3">
        <f>ROUND((G11*F11),0)</f>
        <v>0</v>
      </c>
      <c r="I11" s="7" t="s">
        <v>0</v>
      </c>
      <c r="J11" s="5"/>
    </row>
    <row r="12" spans="1:10" ht="27" customHeight="1">
      <c r="A12" s="11"/>
      <c r="B12" s="12" t="s">
        <v>59</v>
      </c>
      <c r="C12" s="13" t="s">
        <v>162</v>
      </c>
      <c r="D12" s="13"/>
      <c r="E12" s="12"/>
      <c r="F12" s="14"/>
      <c r="G12" s="19"/>
      <c r="H12" s="3"/>
      <c r="I12" s="7" t="s">
        <v>0</v>
      </c>
      <c r="J12" s="5"/>
    </row>
    <row r="13" spans="1:10" ht="40.5" customHeight="1">
      <c r="A13" s="11">
        <v>6</v>
      </c>
      <c r="B13" s="12" t="s">
        <v>37</v>
      </c>
      <c r="C13" s="13" t="s">
        <v>38</v>
      </c>
      <c r="D13" s="13" t="s">
        <v>39</v>
      </c>
      <c r="E13" s="12" t="s">
        <v>21</v>
      </c>
      <c r="F13" s="15">
        <v>3334</v>
      </c>
      <c r="G13" s="19"/>
      <c r="H13" s="3">
        <f aca="true" t="shared" si="0" ref="H13:H19">ROUND((G13*F13),0)</f>
        <v>0</v>
      </c>
      <c r="I13" s="7" t="s">
        <v>0</v>
      </c>
      <c r="J13" s="5"/>
    </row>
    <row r="14" spans="1:10" ht="39" customHeight="1">
      <c r="A14" s="11">
        <v>7</v>
      </c>
      <c r="B14" s="12" t="s">
        <v>73</v>
      </c>
      <c r="C14" s="13" t="s">
        <v>38</v>
      </c>
      <c r="D14" s="13" t="s">
        <v>163</v>
      </c>
      <c r="E14" s="12" t="s">
        <v>21</v>
      </c>
      <c r="F14" s="15">
        <v>499</v>
      </c>
      <c r="G14" s="19"/>
      <c r="H14" s="3">
        <f t="shared" si="0"/>
        <v>0</v>
      </c>
      <c r="I14" s="7"/>
      <c r="J14" s="5"/>
    </row>
    <row r="15" spans="1:10" ht="39" customHeight="1">
      <c r="A15" s="11">
        <v>8</v>
      </c>
      <c r="B15" s="12" t="s">
        <v>41</v>
      </c>
      <c r="C15" s="13" t="s">
        <v>38</v>
      </c>
      <c r="D15" s="13" t="s">
        <v>63</v>
      </c>
      <c r="E15" s="12" t="s">
        <v>21</v>
      </c>
      <c r="F15" s="15">
        <v>3833</v>
      </c>
      <c r="G15" s="19"/>
      <c r="H15" s="3">
        <f t="shared" si="0"/>
        <v>0</v>
      </c>
      <c r="I15" s="7"/>
      <c r="J15" s="5"/>
    </row>
    <row r="16" spans="1:10" ht="32.25" customHeight="1">
      <c r="A16" s="11">
        <v>9</v>
      </c>
      <c r="B16" s="12" t="s">
        <v>40</v>
      </c>
      <c r="C16" s="13" t="s">
        <v>61</v>
      </c>
      <c r="D16" s="13" t="s">
        <v>62</v>
      </c>
      <c r="E16" s="12" t="s">
        <v>21</v>
      </c>
      <c r="F16" s="15">
        <v>5590</v>
      </c>
      <c r="G16" s="19"/>
      <c r="H16" s="3">
        <f t="shared" si="0"/>
        <v>0</v>
      </c>
      <c r="I16" s="7"/>
      <c r="J16" s="5"/>
    </row>
    <row r="17" spans="1:10" ht="39" customHeight="1">
      <c r="A17" s="11">
        <v>10</v>
      </c>
      <c r="B17" s="12" t="s">
        <v>43</v>
      </c>
      <c r="C17" s="13" t="s">
        <v>38</v>
      </c>
      <c r="D17" s="13" t="s">
        <v>64</v>
      </c>
      <c r="E17" s="12" t="s">
        <v>21</v>
      </c>
      <c r="F17" s="15">
        <v>1757</v>
      </c>
      <c r="G17" s="19"/>
      <c r="H17" s="3">
        <f t="shared" si="0"/>
        <v>0</v>
      </c>
      <c r="I17" s="7"/>
      <c r="J17" s="5"/>
    </row>
    <row r="18" spans="1:10" ht="39" customHeight="1">
      <c r="A18" s="11">
        <v>11</v>
      </c>
      <c r="B18" s="12" t="s">
        <v>75</v>
      </c>
      <c r="C18" s="13" t="s">
        <v>38</v>
      </c>
      <c r="D18" s="13" t="s">
        <v>64</v>
      </c>
      <c r="E18" s="12" t="s">
        <v>21</v>
      </c>
      <c r="F18" s="15">
        <v>1577</v>
      </c>
      <c r="G18" s="19"/>
      <c r="H18" s="3">
        <f t="shared" si="0"/>
        <v>0</v>
      </c>
      <c r="I18" s="7"/>
      <c r="J18" s="5"/>
    </row>
    <row r="19" spans="1:10" ht="27" customHeight="1">
      <c r="A19" s="11">
        <v>12</v>
      </c>
      <c r="B19" s="12" t="s">
        <v>44</v>
      </c>
      <c r="C19" s="13" t="s">
        <v>65</v>
      </c>
      <c r="D19" s="13" t="s">
        <v>66</v>
      </c>
      <c r="E19" s="12" t="s">
        <v>21</v>
      </c>
      <c r="F19" s="15">
        <v>3833</v>
      </c>
      <c r="G19" s="19"/>
      <c r="H19" s="3">
        <f t="shared" si="0"/>
        <v>0</v>
      </c>
      <c r="I19" s="7"/>
      <c r="J19" s="5"/>
    </row>
    <row r="20" spans="1:10" ht="39" customHeight="1">
      <c r="A20" s="11">
        <v>13</v>
      </c>
      <c r="B20" s="12" t="s">
        <v>164</v>
      </c>
      <c r="C20" s="13" t="s">
        <v>165</v>
      </c>
      <c r="D20" s="13" t="s">
        <v>166</v>
      </c>
      <c r="E20" s="12" t="s">
        <v>21</v>
      </c>
      <c r="F20" s="15">
        <v>6567</v>
      </c>
      <c r="G20" s="19"/>
      <c r="H20" s="3">
        <f>ROUND((G20*F20),0)</f>
        <v>0</v>
      </c>
      <c r="I20" s="7"/>
      <c r="J20" s="5"/>
    </row>
    <row r="21" spans="1:10" ht="39" customHeight="1">
      <c r="A21" s="11">
        <v>14</v>
      </c>
      <c r="B21" s="12" t="s">
        <v>167</v>
      </c>
      <c r="C21" s="13" t="s">
        <v>165</v>
      </c>
      <c r="D21" s="13" t="s">
        <v>168</v>
      </c>
      <c r="E21" s="12" t="s">
        <v>21</v>
      </c>
      <c r="F21" s="15">
        <v>3584</v>
      </c>
      <c r="G21" s="19"/>
      <c r="H21" s="3">
        <f>ROUND((G21*F21),0)</f>
        <v>0</v>
      </c>
      <c r="I21" s="7"/>
      <c r="J21" s="5"/>
    </row>
    <row r="22" spans="1:10" ht="33.75" customHeight="1">
      <c r="A22" s="11">
        <v>15</v>
      </c>
      <c r="B22" s="12" t="s">
        <v>169</v>
      </c>
      <c r="C22" s="13" t="s">
        <v>81</v>
      </c>
      <c r="D22" s="13" t="s">
        <v>82</v>
      </c>
      <c r="E22" s="12" t="s">
        <v>21</v>
      </c>
      <c r="F22" s="15">
        <v>1087</v>
      </c>
      <c r="G22" s="19"/>
      <c r="H22" s="3">
        <f>ROUND((G22*F22),0)</f>
        <v>0</v>
      </c>
      <c r="I22" s="7"/>
      <c r="J22" s="5"/>
    </row>
    <row r="23" spans="1:10" ht="39" customHeight="1">
      <c r="A23" s="20" t="s">
        <v>70</v>
      </c>
      <c r="B23" s="20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20" t="s">
        <v>0</v>
      </c>
      <c r="H23" s="4">
        <f>SUM(H6:H22)</f>
        <v>0</v>
      </c>
      <c r="I23" s="8" t="s">
        <v>0</v>
      </c>
      <c r="J23" s="5"/>
    </row>
    <row r="24" spans="1:9" ht="33.75" customHeight="1">
      <c r="A24" s="22" t="s">
        <v>16</v>
      </c>
      <c r="B24" s="22" t="s">
        <v>0</v>
      </c>
      <c r="C24" s="22" t="s">
        <v>0</v>
      </c>
      <c r="D24" s="22" t="s">
        <v>0</v>
      </c>
      <c r="E24" s="22" t="s">
        <v>0</v>
      </c>
      <c r="F24" s="22" t="s">
        <v>0</v>
      </c>
      <c r="G24" s="22" t="s">
        <v>0</v>
      </c>
      <c r="H24" s="22" t="s">
        <v>0</v>
      </c>
      <c r="I24" s="22" t="s">
        <v>0</v>
      </c>
    </row>
    <row r="25" spans="1:9" ht="37.5" customHeight="1">
      <c r="A25" s="23" t="str">
        <f>A2</f>
        <v>工程名称：朝阳北路草房公交站台改造工程</v>
      </c>
      <c r="B25" s="24" t="s">
        <v>0</v>
      </c>
      <c r="C25" s="24" t="s">
        <v>0</v>
      </c>
      <c r="D25" s="24" t="s">
        <v>0</v>
      </c>
      <c r="E25" s="24" t="s">
        <v>0</v>
      </c>
      <c r="F25" s="24" t="s">
        <v>0</v>
      </c>
      <c r="G25" s="24" t="s">
        <v>0</v>
      </c>
      <c r="H25" s="25" t="s">
        <v>152</v>
      </c>
      <c r="I25" s="25" t="s">
        <v>0</v>
      </c>
    </row>
    <row r="26" spans="1:10" ht="18" customHeight="1">
      <c r="A26" s="21" t="s">
        <v>1</v>
      </c>
      <c r="B26" s="21" t="s">
        <v>2</v>
      </c>
      <c r="C26" s="21" t="s">
        <v>3</v>
      </c>
      <c r="D26" s="21" t="s">
        <v>5</v>
      </c>
      <c r="E26" s="21" t="s">
        <v>6</v>
      </c>
      <c r="F26" s="21" t="s">
        <v>8</v>
      </c>
      <c r="G26" s="21" t="s">
        <v>9</v>
      </c>
      <c r="H26" s="21" t="s">
        <v>0</v>
      </c>
      <c r="I26" s="21" t="s">
        <v>0</v>
      </c>
      <c r="J26" s="5"/>
    </row>
    <row r="27" spans="1:10" ht="18" customHeight="1">
      <c r="A27" s="21" t="s">
        <v>0</v>
      </c>
      <c r="B27" s="21" t="s">
        <v>0</v>
      </c>
      <c r="C27" s="21" t="s">
        <v>0</v>
      </c>
      <c r="D27" s="21" t="s">
        <v>0</v>
      </c>
      <c r="E27" s="21" t="s">
        <v>0</v>
      </c>
      <c r="F27" s="21" t="s">
        <v>0</v>
      </c>
      <c r="G27" s="21" t="s">
        <v>10</v>
      </c>
      <c r="H27" s="21" t="s">
        <v>11</v>
      </c>
      <c r="I27" s="6" t="s">
        <v>12</v>
      </c>
      <c r="J27" s="5"/>
    </row>
    <row r="28" spans="1:10" ht="18" customHeight="1">
      <c r="A28" s="21" t="s">
        <v>0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 t="s">
        <v>0</v>
      </c>
      <c r="H28" s="21" t="s">
        <v>0</v>
      </c>
      <c r="I28" s="6" t="s">
        <v>13</v>
      </c>
      <c r="J28" s="5"/>
    </row>
    <row r="29" spans="1:10" ht="29.25" customHeight="1">
      <c r="A29" s="11"/>
      <c r="B29" s="12" t="s">
        <v>71</v>
      </c>
      <c r="C29" s="13" t="s">
        <v>170</v>
      </c>
      <c r="D29" s="13"/>
      <c r="E29" s="13"/>
      <c r="F29" s="15"/>
      <c r="G29" s="2"/>
      <c r="H29" s="3"/>
      <c r="I29" s="6"/>
      <c r="J29" s="5"/>
    </row>
    <row r="30" spans="1:10" ht="63.75" customHeight="1">
      <c r="A30" s="11">
        <v>16</v>
      </c>
      <c r="B30" s="26" t="s">
        <v>236</v>
      </c>
      <c r="C30" s="13" t="s">
        <v>29</v>
      </c>
      <c r="D30" s="13" t="s">
        <v>171</v>
      </c>
      <c r="E30" s="13" t="s">
        <v>21</v>
      </c>
      <c r="F30" s="15">
        <v>758</v>
      </c>
      <c r="G30" s="19"/>
      <c r="H30" s="3">
        <f aca="true" t="shared" si="1" ref="H30:H35">ROUND((G30*F30),0)</f>
        <v>0</v>
      </c>
      <c r="I30" s="6"/>
      <c r="J30" s="5"/>
    </row>
    <row r="31" spans="1:10" ht="48" customHeight="1">
      <c r="A31" s="11">
        <v>17</v>
      </c>
      <c r="B31" s="12" t="s">
        <v>30</v>
      </c>
      <c r="C31" s="13" t="s">
        <v>31</v>
      </c>
      <c r="D31" s="13" t="s">
        <v>172</v>
      </c>
      <c r="E31" s="12" t="s">
        <v>24</v>
      </c>
      <c r="F31" s="15">
        <v>807</v>
      </c>
      <c r="G31" s="19"/>
      <c r="H31" s="3">
        <f t="shared" si="1"/>
        <v>0</v>
      </c>
      <c r="I31" s="7" t="s">
        <v>0</v>
      </c>
      <c r="J31" s="5"/>
    </row>
    <row r="32" spans="1:10" ht="48" customHeight="1">
      <c r="A32" s="11">
        <v>18</v>
      </c>
      <c r="B32" s="12" t="s">
        <v>84</v>
      </c>
      <c r="C32" s="13" t="s">
        <v>31</v>
      </c>
      <c r="D32" s="13" t="s">
        <v>173</v>
      </c>
      <c r="E32" s="12" t="s">
        <v>24</v>
      </c>
      <c r="F32" s="15">
        <v>1078</v>
      </c>
      <c r="G32" s="19"/>
      <c r="H32" s="3">
        <f t="shared" si="1"/>
        <v>0</v>
      </c>
      <c r="I32" s="7"/>
      <c r="J32" s="5"/>
    </row>
    <row r="33" spans="1:10" ht="48" customHeight="1">
      <c r="A33" s="11">
        <v>19</v>
      </c>
      <c r="B33" s="12" t="s">
        <v>86</v>
      </c>
      <c r="C33" s="13" t="s">
        <v>31</v>
      </c>
      <c r="D33" s="13" t="s">
        <v>174</v>
      </c>
      <c r="E33" s="12" t="s">
        <v>24</v>
      </c>
      <c r="F33" s="15">
        <v>65</v>
      </c>
      <c r="G33" s="19"/>
      <c r="H33" s="3">
        <f t="shared" si="1"/>
        <v>0</v>
      </c>
      <c r="I33" s="7"/>
      <c r="J33" s="5"/>
    </row>
    <row r="34" spans="1:10" ht="48" customHeight="1">
      <c r="A34" s="11">
        <v>20</v>
      </c>
      <c r="B34" s="12" t="s">
        <v>175</v>
      </c>
      <c r="C34" s="13" t="s">
        <v>31</v>
      </c>
      <c r="D34" s="13" t="s">
        <v>176</v>
      </c>
      <c r="E34" s="12" t="s">
        <v>24</v>
      </c>
      <c r="F34" s="15">
        <v>807</v>
      </c>
      <c r="G34" s="19"/>
      <c r="H34" s="3">
        <f t="shared" si="1"/>
        <v>0</v>
      </c>
      <c r="I34" s="7"/>
      <c r="J34" s="5"/>
    </row>
    <row r="35" spans="1:10" ht="32.25" customHeight="1">
      <c r="A35" s="11">
        <v>21</v>
      </c>
      <c r="B35" s="12" t="s">
        <v>35</v>
      </c>
      <c r="C35" s="13" t="s">
        <v>36</v>
      </c>
      <c r="D35" s="13" t="s">
        <v>177</v>
      </c>
      <c r="E35" s="12" t="s">
        <v>15</v>
      </c>
      <c r="F35" s="16">
        <v>10</v>
      </c>
      <c r="G35" s="19"/>
      <c r="H35" s="3">
        <f t="shared" si="1"/>
        <v>0</v>
      </c>
      <c r="I35" s="7"/>
      <c r="J35" s="5"/>
    </row>
    <row r="36" spans="1:10" ht="33" customHeight="1">
      <c r="A36" s="11"/>
      <c r="B36" s="12" t="s">
        <v>91</v>
      </c>
      <c r="C36" s="13" t="s">
        <v>92</v>
      </c>
      <c r="D36" s="13"/>
      <c r="E36" s="12"/>
      <c r="F36" s="14"/>
      <c r="G36" s="19"/>
      <c r="H36" s="3"/>
      <c r="I36" s="7" t="s">
        <v>0</v>
      </c>
      <c r="J36" s="5"/>
    </row>
    <row r="37" spans="1:10" ht="40.5" customHeight="1">
      <c r="A37" s="11">
        <v>22</v>
      </c>
      <c r="B37" s="12" t="s">
        <v>32</v>
      </c>
      <c r="C37" s="13" t="s">
        <v>88</v>
      </c>
      <c r="D37" s="13" t="s">
        <v>178</v>
      </c>
      <c r="E37" s="12" t="s">
        <v>34</v>
      </c>
      <c r="F37" s="16">
        <v>28</v>
      </c>
      <c r="G37" s="19"/>
      <c r="H37" s="3">
        <f>ROUND((G37*F37),0)</f>
        <v>0</v>
      </c>
      <c r="I37" s="7" t="s">
        <v>0</v>
      </c>
      <c r="J37" s="5"/>
    </row>
    <row r="38" spans="1:10" ht="27.75" customHeight="1">
      <c r="A38" s="11">
        <v>23</v>
      </c>
      <c r="B38" s="12" t="s">
        <v>179</v>
      </c>
      <c r="C38" s="13" t="s">
        <v>180</v>
      </c>
      <c r="D38" s="13" t="s">
        <v>181</v>
      </c>
      <c r="E38" s="12" t="s">
        <v>24</v>
      </c>
      <c r="F38" s="15">
        <v>45</v>
      </c>
      <c r="G38" s="19"/>
      <c r="H38" s="3">
        <f>ROUND((G38*F38),0)</f>
        <v>0</v>
      </c>
      <c r="I38" s="7"/>
      <c r="J38" s="5"/>
    </row>
    <row r="39" spans="1:10" ht="27.75" customHeight="1">
      <c r="A39" s="11">
        <v>24</v>
      </c>
      <c r="B39" s="12" t="s">
        <v>48</v>
      </c>
      <c r="C39" s="13" t="s">
        <v>182</v>
      </c>
      <c r="D39" s="13" t="s">
        <v>183</v>
      </c>
      <c r="E39" s="12" t="s">
        <v>34</v>
      </c>
      <c r="F39" s="16">
        <v>15</v>
      </c>
      <c r="G39" s="19"/>
      <c r="H39" s="3">
        <f>ROUND((G39*F39),0)</f>
        <v>0</v>
      </c>
      <c r="I39" s="7"/>
      <c r="J39" s="5"/>
    </row>
    <row r="40" spans="1:10" ht="27.75" customHeight="1">
      <c r="A40" s="11"/>
      <c r="B40" s="12" t="s">
        <v>93</v>
      </c>
      <c r="C40" s="13" t="s">
        <v>109</v>
      </c>
      <c r="D40" s="13"/>
      <c r="E40" s="12"/>
      <c r="F40" s="14"/>
      <c r="G40" s="19"/>
      <c r="H40" s="3"/>
      <c r="I40" s="7"/>
      <c r="J40" s="5"/>
    </row>
    <row r="41" spans="1:10" ht="30.75" customHeight="1">
      <c r="A41" s="11">
        <v>25</v>
      </c>
      <c r="B41" s="12" t="s">
        <v>110</v>
      </c>
      <c r="C41" s="13" t="s">
        <v>111</v>
      </c>
      <c r="D41" s="13" t="s">
        <v>112</v>
      </c>
      <c r="E41" s="12" t="s">
        <v>24</v>
      </c>
      <c r="F41" s="15">
        <v>1829</v>
      </c>
      <c r="G41" s="19"/>
      <c r="H41" s="3">
        <f>ROUND((G41*F41),0)</f>
        <v>0</v>
      </c>
      <c r="I41" s="7"/>
      <c r="J41" s="5"/>
    </row>
    <row r="42" spans="1:10" ht="30.75" customHeight="1">
      <c r="A42" s="11">
        <v>26</v>
      </c>
      <c r="B42" s="12" t="s">
        <v>113</v>
      </c>
      <c r="C42" s="13" t="s">
        <v>111</v>
      </c>
      <c r="D42" s="13" t="s">
        <v>184</v>
      </c>
      <c r="E42" s="12" t="s">
        <v>24</v>
      </c>
      <c r="F42" s="15">
        <v>2072</v>
      </c>
      <c r="G42" s="19"/>
      <c r="H42" s="3">
        <f>ROUND((G42*F42),0)</f>
        <v>0</v>
      </c>
      <c r="I42" s="7"/>
      <c r="J42" s="5"/>
    </row>
    <row r="43" spans="1:10" ht="20.25" customHeight="1">
      <c r="A43" s="11">
        <v>27</v>
      </c>
      <c r="B43" s="12" t="s">
        <v>121</v>
      </c>
      <c r="C43" s="13" t="s">
        <v>122</v>
      </c>
      <c r="D43" s="13" t="s">
        <v>185</v>
      </c>
      <c r="E43" s="12" t="s">
        <v>15</v>
      </c>
      <c r="F43" s="16">
        <v>29</v>
      </c>
      <c r="G43" s="19"/>
      <c r="H43" s="3">
        <f>ROUND((G43*F43),0)</f>
        <v>0</v>
      </c>
      <c r="I43" s="7"/>
      <c r="J43" s="5"/>
    </row>
    <row r="44" spans="1:10" ht="20.25" customHeight="1">
      <c r="A44" s="11">
        <v>28</v>
      </c>
      <c r="B44" s="12" t="s">
        <v>124</v>
      </c>
      <c r="C44" s="13" t="s">
        <v>122</v>
      </c>
      <c r="D44" s="13" t="s">
        <v>186</v>
      </c>
      <c r="E44" s="12" t="s">
        <v>15</v>
      </c>
      <c r="F44" s="16">
        <v>4</v>
      </c>
      <c r="G44" s="19"/>
      <c r="H44" s="3">
        <f>ROUND((G44*F44),0)</f>
        <v>0</v>
      </c>
      <c r="I44" s="7"/>
      <c r="J44" s="5"/>
    </row>
    <row r="45" spans="1:10" ht="39" customHeight="1">
      <c r="A45" s="20" t="s">
        <v>70</v>
      </c>
      <c r="B45" s="20" t="s">
        <v>0</v>
      </c>
      <c r="C45" s="20" t="s">
        <v>0</v>
      </c>
      <c r="D45" s="20" t="s">
        <v>0</v>
      </c>
      <c r="E45" s="20" t="s">
        <v>0</v>
      </c>
      <c r="F45" s="20" t="s">
        <v>0</v>
      </c>
      <c r="G45" s="20" t="s">
        <v>0</v>
      </c>
      <c r="H45" s="4">
        <f>SUM(H29:H44)</f>
        <v>0</v>
      </c>
      <c r="I45" s="8" t="s">
        <v>0</v>
      </c>
      <c r="J45" s="5"/>
    </row>
    <row r="46" spans="1:9" ht="33.75" customHeight="1">
      <c r="A46" s="22" t="s">
        <v>16</v>
      </c>
      <c r="B46" s="22" t="s">
        <v>0</v>
      </c>
      <c r="C46" s="22" t="s">
        <v>0</v>
      </c>
      <c r="D46" s="22" t="s">
        <v>0</v>
      </c>
      <c r="E46" s="22" t="s">
        <v>0</v>
      </c>
      <c r="F46" s="22" t="s">
        <v>0</v>
      </c>
      <c r="G46" s="22" t="s">
        <v>0</v>
      </c>
      <c r="H46" s="22" t="s">
        <v>0</v>
      </c>
      <c r="I46" s="22" t="s">
        <v>0</v>
      </c>
    </row>
    <row r="47" spans="1:9" ht="37.5" customHeight="1">
      <c r="A47" s="23" t="str">
        <f>A2</f>
        <v>工程名称：朝阳北路草房公交站台改造工程</v>
      </c>
      <c r="B47" s="24" t="s">
        <v>0</v>
      </c>
      <c r="C47" s="24" t="s">
        <v>0</v>
      </c>
      <c r="D47" s="24" t="s">
        <v>0</v>
      </c>
      <c r="E47" s="24" t="s">
        <v>0</v>
      </c>
      <c r="F47" s="24" t="s">
        <v>0</v>
      </c>
      <c r="G47" s="24" t="s">
        <v>0</v>
      </c>
      <c r="H47" s="25" t="s">
        <v>153</v>
      </c>
      <c r="I47" s="25" t="s">
        <v>0</v>
      </c>
    </row>
    <row r="48" spans="1:10" ht="18" customHeight="1">
      <c r="A48" s="21" t="s">
        <v>1</v>
      </c>
      <c r="B48" s="21" t="s">
        <v>2</v>
      </c>
      <c r="C48" s="21" t="s">
        <v>3</v>
      </c>
      <c r="D48" s="21" t="s">
        <v>5</v>
      </c>
      <c r="E48" s="21" t="s">
        <v>6</v>
      </c>
      <c r="F48" s="21" t="s">
        <v>8</v>
      </c>
      <c r="G48" s="21" t="s">
        <v>9</v>
      </c>
      <c r="H48" s="21" t="s">
        <v>0</v>
      </c>
      <c r="I48" s="21" t="s">
        <v>0</v>
      </c>
      <c r="J48" s="5"/>
    </row>
    <row r="49" spans="1:10" ht="18" customHeight="1">
      <c r="A49" s="21" t="s">
        <v>0</v>
      </c>
      <c r="B49" s="21" t="s">
        <v>0</v>
      </c>
      <c r="C49" s="21" t="s">
        <v>0</v>
      </c>
      <c r="D49" s="21" t="s">
        <v>0</v>
      </c>
      <c r="E49" s="21" t="s">
        <v>0</v>
      </c>
      <c r="F49" s="21" t="s">
        <v>0</v>
      </c>
      <c r="G49" s="21" t="s">
        <v>10</v>
      </c>
      <c r="H49" s="21" t="s">
        <v>11</v>
      </c>
      <c r="I49" s="6" t="s">
        <v>12</v>
      </c>
      <c r="J49" s="5"/>
    </row>
    <row r="50" spans="1:10" ht="18" customHeight="1">
      <c r="A50" s="21" t="s">
        <v>0</v>
      </c>
      <c r="B50" s="21" t="s">
        <v>0</v>
      </c>
      <c r="C50" s="21" t="s">
        <v>0</v>
      </c>
      <c r="D50" s="21" t="s">
        <v>0</v>
      </c>
      <c r="E50" s="21" t="s">
        <v>0</v>
      </c>
      <c r="F50" s="21" t="s">
        <v>0</v>
      </c>
      <c r="G50" s="21" t="s">
        <v>0</v>
      </c>
      <c r="H50" s="21" t="s">
        <v>0</v>
      </c>
      <c r="I50" s="6" t="s">
        <v>13</v>
      </c>
      <c r="J50" s="5"/>
    </row>
    <row r="51" spans="1:10" ht="30.75" customHeight="1">
      <c r="A51" s="11">
        <v>29</v>
      </c>
      <c r="B51" s="12" t="s">
        <v>17</v>
      </c>
      <c r="C51" s="13" t="s">
        <v>187</v>
      </c>
      <c r="D51" s="13"/>
      <c r="E51" s="12" t="s">
        <v>18</v>
      </c>
      <c r="F51" s="16">
        <v>16</v>
      </c>
      <c r="G51" s="2"/>
      <c r="H51" s="3">
        <f>ROUND((G51*F51),0)</f>
        <v>0</v>
      </c>
      <c r="I51" s="7"/>
      <c r="J51" s="5"/>
    </row>
    <row r="52" spans="1:10" ht="30.75" customHeight="1">
      <c r="A52" s="11">
        <v>30</v>
      </c>
      <c r="B52" s="12" t="s">
        <v>119</v>
      </c>
      <c r="C52" s="13" t="s">
        <v>188</v>
      </c>
      <c r="D52" s="13" t="s">
        <v>189</v>
      </c>
      <c r="E52" s="12" t="s">
        <v>21</v>
      </c>
      <c r="F52" s="15">
        <v>1003</v>
      </c>
      <c r="G52" s="19"/>
      <c r="H52" s="3">
        <f>ROUND((G52*F52),0)</f>
        <v>0</v>
      </c>
      <c r="I52" s="7"/>
      <c r="J52" s="5"/>
    </row>
    <row r="53" spans="1:10" ht="84.75" customHeight="1">
      <c r="A53" s="11">
        <v>31</v>
      </c>
      <c r="B53" s="12" t="s">
        <v>126</v>
      </c>
      <c r="C53" s="13" t="s">
        <v>4</v>
      </c>
      <c r="D53" s="13" t="s">
        <v>190</v>
      </c>
      <c r="E53" s="12" t="s">
        <v>7</v>
      </c>
      <c r="F53" s="15">
        <v>4</v>
      </c>
      <c r="G53" s="19"/>
      <c r="H53" s="3">
        <f aca="true" t="shared" si="2" ref="H53:H61">ROUND((G53*F53),0)</f>
        <v>0</v>
      </c>
      <c r="I53" s="8"/>
      <c r="J53" s="5"/>
    </row>
    <row r="54" spans="1:10" ht="60.75" customHeight="1">
      <c r="A54" s="11">
        <v>32</v>
      </c>
      <c r="B54" s="12" t="s">
        <v>191</v>
      </c>
      <c r="C54" s="13" t="s">
        <v>4</v>
      </c>
      <c r="D54" s="13" t="s">
        <v>192</v>
      </c>
      <c r="E54" s="12" t="s">
        <v>7</v>
      </c>
      <c r="F54" s="15">
        <v>1</v>
      </c>
      <c r="G54" s="19"/>
      <c r="H54" s="3">
        <f t="shared" si="2"/>
        <v>0</v>
      </c>
      <c r="I54" s="8"/>
      <c r="J54" s="5"/>
    </row>
    <row r="55" spans="1:10" ht="53.25" customHeight="1">
      <c r="A55" s="11">
        <v>33</v>
      </c>
      <c r="B55" s="12" t="s">
        <v>128</v>
      </c>
      <c r="C55" s="13" t="s">
        <v>4</v>
      </c>
      <c r="D55" s="13" t="s">
        <v>193</v>
      </c>
      <c r="E55" s="12" t="s">
        <v>7</v>
      </c>
      <c r="F55" s="15">
        <v>2</v>
      </c>
      <c r="G55" s="19"/>
      <c r="H55" s="3">
        <f t="shared" si="2"/>
        <v>0</v>
      </c>
      <c r="I55" s="8"/>
      <c r="J55" s="5"/>
    </row>
    <row r="56" spans="1:10" ht="40.5" customHeight="1">
      <c r="A56" s="11">
        <v>34</v>
      </c>
      <c r="B56" s="12" t="s">
        <v>194</v>
      </c>
      <c r="C56" s="13" t="s">
        <v>4</v>
      </c>
      <c r="D56" s="13" t="s">
        <v>195</v>
      </c>
      <c r="E56" s="12" t="s">
        <v>7</v>
      </c>
      <c r="F56" s="15">
        <v>2</v>
      </c>
      <c r="G56" s="19"/>
      <c r="H56" s="3">
        <f t="shared" si="2"/>
        <v>0</v>
      </c>
      <c r="I56" s="8"/>
      <c r="J56" s="5"/>
    </row>
    <row r="57" spans="1:10" ht="41.25" customHeight="1">
      <c r="A57" s="11">
        <v>35</v>
      </c>
      <c r="B57" s="12" t="s">
        <v>130</v>
      </c>
      <c r="C57" s="13" t="s">
        <v>196</v>
      </c>
      <c r="D57" s="13" t="s">
        <v>197</v>
      </c>
      <c r="E57" s="12" t="s">
        <v>133</v>
      </c>
      <c r="F57" s="16">
        <v>2</v>
      </c>
      <c r="G57" s="19"/>
      <c r="H57" s="3">
        <f t="shared" si="2"/>
        <v>0</v>
      </c>
      <c r="I57" s="8"/>
      <c r="J57" s="5"/>
    </row>
    <row r="58" spans="1:10" ht="21.75" customHeight="1">
      <c r="A58" s="11">
        <v>36</v>
      </c>
      <c r="B58" s="12" t="s">
        <v>198</v>
      </c>
      <c r="C58" s="13" t="s">
        <v>196</v>
      </c>
      <c r="D58" s="13" t="s">
        <v>199</v>
      </c>
      <c r="E58" s="12" t="s">
        <v>133</v>
      </c>
      <c r="F58" s="15">
        <v>2</v>
      </c>
      <c r="G58" s="19"/>
      <c r="H58" s="3">
        <f t="shared" si="2"/>
        <v>0</v>
      </c>
      <c r="I58" s="8"/>
      <c r="J58" s="5"/>
    </row>
    <row r="59" spans="1:10" ht="40.5" customHeight="1">
      <c r="A59" s="11">
        <v>37</v>
      </c>
      <c r="B59" s="12" t="s">
        <v>200</v>
      </c>
      <c r="C59" s="13" t="s">
        <v>201</v>
      </c>
      <c r="D59" s="13" t="s">
        <v>202</v>
      </c>
      <c r="E59" s="12" t="s">
        <v>133</v>
      </c>
      <c r="F59" s="16">
        <v>2</v>
      </c>
      <c r="G59" s="19"/>
      <c r="H59" s="3">
        <f t="shared" si="2"/>
        <v>0</v>
      </c>
      <c r="I59" s="8"/>
      <c r="J59" s="5"/>
    </row>
    <row r="60" spans="1:10" ht="33" customHeight="1">
      <c r="A60" s="11">
        <v>38</v>
      </c>
      <c r="B60" s="12" t="s">
        <v>203</v>
      </c>
      <c r="C60" s="13" t="s">
        <v>204</v>
      </c>
      <c r="D60" s="13" t="s">
        <v>205</v>
      </c>
      <c r="E60" s="12" t="s">
        <v>24</v>
      </c>
      <c r="F60" s="16">
        <v>493</v>
      </c>
      <c r="G60" s="19"/>
      <c r="H60" s="3">
        <f t="shared" si="2"/>
        <v>0</v>
      </c>
      <c r="I60" s="8"/>
      <c r="J60" s="5"/>
    </row>
    <row r="61" spans="1:10" ht="42" customHeight="1">
      <c r="A61" s="11">
        <v>39</v>
      </c>
      <c r="B61" s="12" t="s">
        <v>138</v>
      </c>
      <c r="C61" s="13" t="s">
        <v>139</v>
      </c>
      <c r="D61" s="13" t="s">
        <v>206</v>
      </c>
      <c r="E61" s="12" t="s">
        <v>24</v>
      </c>
      <c r="F61" s="16">
        <v>160</v>
      </c>
      <c r="G61" s="19"/>
      <c r="H61" s="3">
        <f t="shared" si="2"/>
        <v>0</v>
      </c>
      <c r="I61" s="8"/>
      <c r="J61" s="5"/>
    </row>
    <row r="62" spans="1:10" ht="33.75" customHeight="1">
      <c r="A62" s="20" t="s">
        <v>70</v>
      </c>
      <c r="B62" s="20" t="s">
        <v>0</v>
      </c>
      <c r="C62" s="20" t="s">
        <v>0</v>
      </c>
      <c r="D62" s="20" t="s">
        <v>0</v>
      </c>
      <c r="E62" s="20" t="s">
        <v>0</v>
      </c>
      <c r="F62" s="20" t="s">
        <v>0</v>
      </c>
      <c r="G62" s="20" t="s">
        <v>0</v>
      </c>
      <c r="H62" s="4">
        <f>SUM(H51:H61)</f>
        <v>0</v>
      </c>
      <c r="I62" s="8" t="s">
        <v>0</v>
      </c>
      <c r="J62" s="5"/>
    </row>
    <row r="63" spans="1:10" s="10" customFormat="1" ht="38.25" customHeight="1">
      <c r="A63" s="20" t="s">
        <v>14</v>
      </c>
      <c r="B63" s="20" t="s">
        <v>0</v>
      </c>
      <c r="C63" s="20" t="s">
        <v>0</v>
      </c>
      <c r="D63" s="20" t="s">
        <v>0</v>
      </c>
      <c r="E63" s="20" t="s">
        <v>0</v>
      </c>
      <c r="F63" s="20" t="s">
        <v>0</v>
      </c>
      <c r="G63" s="20" t="s">
        <v>0</v>
      </c>
      <c r="H63" s="4">
        <f>H23+H45+H62</f>
        <v>0</v>
      </c>
      <c r="I63" s="8" t="s">
        <v>0</v>
      </c>
      <c r="J63" s="9"/>
    </row>
  </sheetData>
  <sheetProtection password="9359" sheet="1"/>
  <protectedRanges>
    <protectedRange sqref="G7:G22 G29:G44 G51:G61" name="区域1"/>
  </protectedRanges>
  <mergeCells count="40">
    <mergeCell ref="A1:I1"/>
    <mergeCell ref="A2:G2"/>
    <mergeCell ref="H2:I2"/>
    <mergeCell ref="A3:A5"/>
    <mergeCell ref="B3:B5"/>
    <mergeCell ref="C3:C5"/>
    <mergeCell ref="D3:D5"/>
    <mergeCell ref="E3:E5"/>
    <mergeCell ref="F3:F5"/>
    <mergeCell ref="G3:I3"/>
    <mergeCell ref="C26:C28"/>
    <mergeCell ref="D26:D28"/>
    <mergeCell ref="E26:E28"/>
    <mergeCell ref="F26:F28"/>
    <mergeCell ref="G4:G5"/>
    <mergeCell ref="H4:H5"/>
    <mergeCell ref="A23:G23"/>
    <mergeCell ref="A24:I24"/>
    <mergeCell ref="A25:G25"/>
    <mergeCell ref="H25:I25"/>
    <mergeCell ref="F48:F50"/>
    <mergeCell ref="G26:I26"/>
    <mergeCell ref="G27:G28"/>
    <mergeCell ref="H27:H28"/>
    <mergeCell ref="A45:G45"/>
    <mergeCell ref="A46:I46"/>
    <mergeCell ref="A47:G47"/>
    <mergeCell ref="H47:I47"/>
    <mergeCell ref="A26:A28"/>
    <mergeCell ref="B26:B28"/>
    <mergeCell ref="G48:I48"/>
    <mergeCell ref="G49:G50"/>
    <mergeCell ref="H49:H50"/>
    <mergeCell ref="A62:G62"/>
    <mergeCell ref="A63:G63"/>
    <mergeCell ref="A48:A50"/>
    <mergeCell ref="B48:B50"/>
    <mergeCell ref="C48:C50"/>
    <mergeCell ref="D48:D50"/>
    <mergeCell ref="E48:E50"/>
  </mergeCells>
  <printOptions horizontalCentered="1"/>
  <pageMargins left="0.49" right="0.19974999999999998" top="0.59375" bottom="1" header="0.59375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Layout" workbookViewId="0" topLeftCell="A1">
      <selection activeCell="D10" sqref="D10"/>
    </sheetView>
  </sheetViews>
  <sheetFormatPr defaultColWidth="10.28125" defaultRowHeight="11.25" customHeight="1"/>
  <cols>
    <col min="1" max="1" width="5.57421875" style="1" customWidth="1"/>
    <col min="2" max="2" width="11.8515625" style="1" customWidth="1"/>
    <col min="3" max="3" width="13.140625" style="1" customWidth="1"/>
    <col min="4" max="4" width="18.8515625" style="1" customWidth="1"/>
    <col min="5" max="5" width="5.421875" style="1" customWidth="1"/>
    <col min="6" max="6" width="8.140625" style="1" customWidth="1"/>
    <col min="7" max="7" width="9.00390625" style="1" customWidth="1"/>
    <col min="8" max="8" width="10.28125" style="1" customWidth="1"/>
    <col min="9" max="9" width="8.7109375" style="1" customWidth="1"/>
    <col min="10" max="10" width="10.140625" style="1" customWidth="1"/>
    <col min="11" max="12" width="10.28125" style="1" hidden="1" customWidth="1"/>
    <col min="13" max="16384" width="10.28125" style="1" customWidth="1"/>
  </cols>
  <sheetData>
    <row r="1" spans="1:9" ht="33.75" customHeight="1">
      <c r="A1" s="22" t="s">
        <v>16</v>
      </c>
      <c r="B1" s="22" t="s">
        <v>0</v>
      </c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22" t="s">
        <v>0</v>
      </c>
    </row>
    <row r="2" spans="1:9" ht="37.5" customHeight="1">
      <c r="A2" s="24" t="s">
        <v>207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5" t="s">
        <v>208</v>
      </c>
      <c r="I2" s="25" t="s">
        <v>0</v>
      </c>
    </row>
    <row r="3" spans="1:10" ht="18" customHeight="1">
      <c r="A3" s="21" t="s">
        <v>1</v>
      </c>
      <c r="B3" s="21" t="s">
        <v>2</v>
      </c>
      <c r="C3" s="21" t="s">
        <v>3</v>
      </c>
      <c r="D3" s="21" t="s">
        <v>5</v>
      </c>
      <c r="E3" s="21" t="s">
        <v>6</v>
      </c>
      <c r="F3" s="21" t="s">
        <v>8</v>
      </c>
      <c r="G3" s="21" t="s">
        <v>9</v>
      </c>
      <c r="H3" s="21" t="s">
        <v>0</v>
      </c>
      <c r="I3" s="21" t="s">
        <v>0</v>
      </c>
      <c r="J3" s="5"/>
    </row>
    <row r="4" spans="1:10" ht="18" customHeight="1">
      <c r="A4" s="21" t="s">
        <v>0</v>
      </c>
      <c r="B4" s="21" t="s">
        <v>0</v>
      </c>
      <c r="C4" s="21" t="s">
        <v>0</v>
      </c>
      <c r="D4" s="21" t="s">
        <v>0</v>
      </c>
      <c r="E4" s="21" t="s">
        <v>0</v>
      </c>
      <c r="F4" s="21" t="s">
        <v>0</v>
      </c>
      <c r="G4" s="21" t="s">
        <v>10</v>
      </c>
      <c r="H4" s="21" t="s">
        <v>11</v>
      </c>
      <c r="I4" s="6" t="s">
        <v>12</v>
      </c>
      <c r="J4" s="5"/>
    </row>
    <row r="5" spans="1:10" ht="18" customHeight="1">
      <c r="A5" s="21" t="s">
        <v>0</v>
      </c>
      <c r="B5" s="21" t="s">
        <v>0</v>
      </c>
      <c r="C5" s="21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6" t="s">
        <v>13</v>
      </c>
      <c r="J5" s="5"/>
    </row>
    <row r="6" spans="1:10" ht="27" customHeight="1">
      <c r="A6" s="17"/>
      <c r="B6" s="12" t="s">
        <v>57</v>
      </c>
      <c r="C6" s="13" t="s">
        <v>58</v>
      </c>
      <c r="D6" s="13"/>
      <c r="E6" s="13"/>
      <c r="F6" s="13"/>
      <c r="G6" s="6"/>
      <c r="H6" s="6"/>
      <c r="I6" s="6"/>
      <c r="J6" s="5"/>
    </row>
    <row r="7" spans="1:10" ht="27" customHeight="1">
      <c r="A7" s="11">
        <v>1</v>
      </c>
      <c r="B7" s="12" t="s">
        <v>25</v>
      </c>
      <c r="C7" s="13" t="s">
        <v>26</v>
      </c>
      <c r="D7" s="13" t="s">
        <v>156</v>
      </c>
      <c r="E7" s="12" t="s">
        <v>27</v>
      </c>
      <c r="F7" s="15">
        <v>42</v>
      </c>
      <c r="G7" s="2"/>
      <c r="H7" s="3">
        <f>ROUND((G7*F7),0)</f>
        <v>0</v>
      </c>
      <c r="I7" s="7" t="s">
        <v>0</v>
      </c>
      <c r="J7" s="5"/>
    </row>
    <row r="8" spans="1:10" ht="27" customHeight="1">
      <c r="A8" s="11"/>
      <c r="B8" s="12" t="s">
        <v>59</v>
      </c>
      <c r="C8" s="13" t="s">
        <v>170</v>
      </c>
      <c r="D8" s="13"/>
      <c r="E8" s="12"/>
      <c r="F8" s="14"/>
      <c r="G8" s="19"/>
      <c r="H8" s="3"/>
      <c r="I8" s="7" t="s">
        <v>0</v>
      </c>
      <c r="J8" s="5"/>
    </row>
    <row r="9" spans="1:10" ht="77.25" customHeight="1">
      <c r="A9" s="11">
        <v>2</v>
      </c>
      <c r="B9" s="12" t="s">
        <v>28</v>
      </c>
      <c r="C9" s="13" t="s">
        <v>29</v>
      </c>
      <c r="D9" s="13" t="s">
        <v>171</v>
      </c>
      <c r="E9" s="12" t="s">
        <v>21</v>
      </c>
      <c r="F9" s="15">
        <v>42</v>
      </c>
      <c r="G9" s="19"/>
      <c r="H9" s="3">
        <f aca="true" t="shared" si="0" ref="H9:H18">ROUND((G9*F9),0)</f>
        <v>0</v>
      </c>
      <c r="I9" s="7" t="s">
        <v>0</v>
      </c>
      <c r="J9" s="5"/>
    </row>
    <row r="10" spans="1:10" ht="53.25" customHeight="1">
      <c r="A10" s="11">
        <v>3</v>
      </c>
      <c r="B10" s="12" t="s">
        <v>84</v>
      </c>
      <c r="C10" s="13" t="s">
        <v>31</v>
      </c>
      <c r="D10" s="13" t="s">
        <v>173</v>
      </c>
      <c r="E10" s="12" t="s">
        <v>24</v>
      </c>
      <c r="F10" s="15">
        <v>30</v>
      </c>
      <c r="G10" s="19"/>
      <c r="H10" s="3">
        <f t="shared" si="0"/>
        <v>0</v>
      </c>
      <c r="I10" s="7"/>
      <c r="J10" s="5"/>
    </row>
    <row r="11" spans="1:10" ht="53.25" customHeight="1">
      <c r="A11" s="11">
        <v>4</v>
      </c>
      <c r="B11" s="12" t="s">
        <v>175</v>
      </c>
      <c r="C11" s="13" t="s">
        <v>31</v>
      </c>
      <c r="D11" s="13" t="s">
        <v>209</v>
      </c>
      <c r="E11" s="12" t="s">
        <v>24</v>
      </c>
      <c r="F11" s="15">
        <v>30</v>
      </c>
      <c r="G11" s="19"/>
      <c r="H11" s="3">
        <f t="shared" si="0"/>
        <v>0</v>
      </c>
      <c r="I11" s="7"/>
      <c r="J11" s="5"/>
    </row>
    <row r="12" spans="1:10" ht="32.25" customHeight="1">
      <c r="A12" s="11"/>
      <c r="B12" s="12" t="s">
        <v>71</v>
      </c>
      <c r="C12" s="13" t="s">
        <v>109</v>
      </c>
      <c r="D12" s="13"/>
      <c r="E12" s="12"/>
      <c r="F12" s="15"/>
      <c r="G12" s="19"/>
      <c r="H12" s="3"/>
      <c r="I12" s="7"/>
      <c r="J12" s="5"/>
    </row>
    <row r="13" spans="1:10" ht="39" customHeight="1">
      <c r="A13" s="11">
        <v>5</v>
      </c>
      <c r="B13" s="12" t="s">
        <v>110</v>
      </c>
      <c r="C13" s="13" t="s">
        <v>111</v>
      </c>
      <c r="D13" s="13" t="s">
        <v>112</v>
      </c>
      <c r="E13" s="12" t="s">
        <v>24</v>
      </c>
      <c r="F13" s="15">
        <v>400</v>
      </c>
      <c r="G13" s="19"/>
      <c r="H13" s="3">
        <f t="shared" si="0"/>
        <v>0</v>
      </c>
      <c r="I13" s="7"/>
      <c r="J13" s="5"/>
    </row>
    <row r="14" spans="1:10" ht="39" customHeight="1">
      <c r="A14" s="11">
        <v>6</v>
      </c>
      <c r="B14" s="12" t="s">
        <v>113</v>
      </c>
      <c r="C14" s="13" t="s">
        <v>111</v>
      </c>
      <c r="D14" s="13" t="s">
        <v>184</v>
      </c>
      <c r="E14" s="12" t="s">
        <v>24</v>
      </c>
      <c r="F14" s="15">
        <v>300</v>
      </c>
      <c r="G14" s="19"/>
      <c r="H14" s="3">
        <f t="shared" si="0"/>
        <v>0</v>
      </c>
      <c r="I14" s="7"/>
      <c r="J14" s="5"/>
    </row>
    <row r="15" spans="1:10" ht="27" customHeight="1">
      <c r="A15" s="11">
        <v>7</v>
      </c>
      <c r="B15" s="12" t="s">
        <v>121</v>
      </c>
      <c r="C15" s="13" t="s">
        <v>122</v>
      </c>
      <c r="D15" s="13" t="s">
        <v>123</v>
      </c>
      <c r="E15" s="12" t="s">
        <v>15</v>
      </c>
      <c r="F15" s="16">
        <v>2</v>
      </c>
      <c r="G15" s="19"/>
      <c r="H15" s="3">
        <f t="shared" si="0"/>
        <v>0</v>
      </c>
      <c r="I15" s="7"/>
      <c r="J15" s="5"/>
    </row>
    <row r="16" spans="1:10" ht="39" customHeight="1">
      <c r="A16" s="11">
        <v>8</v>
      </c>
      <c r="B16" s="12" t="s">
        <v>210</v>
      </c>
      <c r="C16" s="13" t="s">
        <v>211</v>
      </c>
      <c r="D16" s="13" t="s">
        <v>212</v>
      </c>
      <c r="E16" s="12" t="s">
        <v>21</v>
      </c>
      <c r="F16" s="15">
        <v>1900</v>
      </c>
      <c r="G16" s="19"/>
      <c r="H16" s="3">
        <f t="shared" si="0"/>
        <v>0</v>
      </c>
      <c r="I16" s="7"/>
      <c r="J16" s="5"/>
    </row>
    <row r="17" spans="1:10" ht="39" customHeight="1">
      <c r="A17" s="11">
        <v>9</v>
      </c>
      <c r="B17" s="12" t="s">
        <v>138</v>
      </c>
      <c r="C17" s="13" t="s">
        <v>139</v>
      </c>
      <c r="D17" s="13" t="s">
        <v>213</v>
      </c>
      <c r="E17" s="12" t="s">
        <v>24</v>
      </c>
      <c r="F17" s="15">
        <v>50</v>
      </c>
      <c r="G17" s="19"/>
      <c r="H17" s="3">
        <f t="shared" si="0"/>
        <v>0</v>
      </c>
      <c r="I17" s="7"/>
      <c r="J17" s="5"/>
    </row>
    <row r="18" spans="1:10" ht="33.75" customHeight="1">
      <c r="A18" s="11">
        <v>10</v>
      </c>
      <c r="B18" s="12" t="s">
        <v>214</v>
      </c>
      <c r="C18" s="13" t="s">
        <v>215</v>
      </c>
      <c r="D18" s="13"/>
      <c r="E18" s="12" t="s">
        <v>34</v>
      </c>
      <c r="F18" s="16">
        <v>2</v>
      </c>
      <c r="G18" s="19"/>
      <c r="H18" s="3">
        <f t="shared" si="0"/>
        <v>0</v>
      </c>
      <c r="I18" s="7"/>
      <c r="J18" s="5"/>
    </row>
    <row r="19" spans="1:10" ht="33.75" customHeight="1">
      <c r="A19" s="11"/>
      <c r="B19" s="12"/>
      <c r="C19" s="13"/>
      <c r="D19" s="13"/>
      <c r="E19" s="12"/>
      <c r="F19" s="16"/>
      <c r="G19" s="2"/>
      <c r="H19" s="3"/>
      <c r="I19" s="7"/>
      <c r="J19" s="5"/>
    </row>
    <row r="20" spans="1:10" ht="39" customHeight="1">
      <c r="A20" s="20" t="s">
        <v>216</v>
      </c>
      <c r="B20" s="20" t="s">
        <v>0</v>
      </c>
      <c r="C20" s="20" t="s">
        <v>0</v>
      </c>
      <c r="D20" s="20" t="s">
        <v>0</v>
      </c>
      <c r="E20" s="20" t="s">
        <v>0</v>
      </c>
      <c r="F20" s="20" t="s">
        <v>0</v>
      </c>
      <c r="G20" s="20" t="s">
        <v>0</v>
      </c>
      <c r="H20" s="4">
        <f>SUM(H6:H18)</f>
        <v>0</v>
      </c>
      <c r="I20" s="8" t="s">
        <v>0</v>
      </c>
      <c r="J20" s="5"/>
    </row>
  </sheetData>
  <sheetProtection password="9359" sheet="1"/>
  <protectedRanges>
    <protectedRange sqref="G7:G19" name="区域1"/>
  </protectedRanges>
  <mergeCells count="13">
    <mergeCell ref="G4:G5"/>
    <mergeCell ref="H4:H5"/>
    <mergeCell ref="A20:G20"/>
    <mergeCell ref="A1:I1"/>
    <mergeCell ref="A2:G2"/>
    <mergeCell ref="H2:I2"/>
    <mergeCell ref="A3:A5"/>
    <mergeCell ref="B3:B5"/>
    <mergeCell ref="C3:C5"/>
    <mergeCell ref="D3:D5"/>
    <mergeCell ref="E3:E5"/>
    <mergeCell ref="F3:F5"/>
    <mergeCell ref="G3:I3"/>
  </mergeCells>
  <printOptions horizontalCentered="1"/>
  <pageMargins left="0.49" right="0.19974999999999998" top="0.59375" bottom="1" header="0.59375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view="pageLayout" workbookViewId="0" topLeftCell="A25">
      <selection activeCell="H10" sqref="H10"/>
    </sheetView>
  </sheetViews>
  <sheetFormatPr defaultColWidth="10.28125" defaultRowHeight="11.25" customHeight="1"/>
  <cols>
    <col min="1" max="1" width="5.57421875" style="1" customWidth="1"/>
    <col min="2" max="2" width="11.8515625" style="1" customWidth="1"/>
    <col min="3" max="3" width="13.140625" style="1" customWidth="1"/>
    <col min="4" max="4" width="18.8515625" style="1" customWidth="1"/>
    <col min="5" max="5" width="5.421875" style="1" customWidth="1"/>
    <col min="6" max="6" width="8.140625" style="1" customWidth="1"/>
    <col min="7" max="7" width="9.00390625" style="1" customWidth="1"/>
    <col min="8" max="8" width="10.28125" style="1" customWidth="1"/>
    <col min="9" max="9" width="8.7109375" style="1" customWidth="1"/>
    <col min="10" max="10" width="10.140625" style="1" customWidth="1"/>
    <col min="11" max="12" width="10.28125" style="1" hidden="1" customWidth="1"/>
    <col min="13" max="16384" width="10.28125" style="1" customWidth="1"/>
  </cols>
  <sheetData>
    <row r="1" spans="1:9" ht="33.75" customHeight="1">
      <c r="A1" s="22" t="s">
        <v>16</v>
      </c>
      <c r="B1" s="22" t="s">
        <v>0</v>
      </c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22" t="s">
        <v>0</v>
      </c>
    </row>
    <row r="2" spans="1:9" ht="37.5" customHeight="1">
      <c r="A2" s="24" t="s">
        <v>217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5" t="s">
        <v>235</v>
      </c>
      <c r="I2" s="25" t="s">
        <v>0</v>
      </c>
    </row>
    <row r="3" spans="1:10" ht="18" customHeight="1">
      <c r="A3" s="21" t="s">
        <v>1</v>
      </c>
      <c r="B3" s="21" t="s">
        <v>2</v>
      </c>
      <c r="C3" s="21" t="s">
        <v>3</v>
      </c>
      <c r="D3" s="21" t="s">
        <v>5</v>
      </c>
      <c r="E3" s="21" t="s">
        <v>6</v>
      </c>
      <c r="F3" s="21" t="s">
        <v>8</v>
      </c>
      <c r="G3" s="21" t="s">
        <v>9</v>
      </c>
      <c r="H3" s="21" t="s">
        <v>0</v>
      </c>
      <c r="I3" s="21" t="s">
        <v>0</v>
      </c>
      <c r="J3" s="5"/>
    </row>
    <row r="4" spans="1:10" ht="18" customHeight="1">
      <c r="A4" s="21" t="s">
        <v>0</v>
      </c>
      <c r="B4" s="21" t="s">
        <v>0</v>
      </c>
      <c r="C4" s="21" t="s">
        <v>0</v>
      </c>
      <c r="D4" s="21" t="s">
        <v>0</v>
      </c>
      <c r="E4" s="21" t="s">
        <v>0</v>
      </c>
      <c r="F4" s="21" t="s">
        <v>0</v>
      </c>
      <c r="G4" s="21" t="s">
        <v>10</v>
      </c>
      <c r="H4" s="21" t="s">
        <v>11</v>
      </c>
      <c r="I4" s="6" t="s">
        <v>12</v>
      </c>
      <c r="J4" s="5"/>
    </row>
    <row r="5" spans="1:10" ht="18" customHeight="1">
      <c r="A5" s="21" t="s">
        <v>0</v>
      </c>
      <c r="B5" s="21" t="s">
        <v>0</v>
      </c>
      <c r="C5" s="21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6" t="s">
        <v>13</v>
      </c>
      <c r="J5" s="5"/>
    </row>
    <row r="6" spans="1:10" ht="27" customHeight="1">
      <c r="A6" s="17"/>
      <c r="B6" s="12" t="s">
        <v>57</v>
      </c>
      <c r="C6" s="13" t="s">
        <v>58</v>
      </c>
      <c r="D6" s="13"/>
      <c r="E6" s="13"/>
      <c r="F6" s="13"/>
      <c r="G6" s="6"/>
      <c r="H6" s="6"/>
      <c r="I6" s="6"/>
      <c r="J6" s="5"/>
    </row>
    <row r="7" spans="1:10" ht="27" customHeight="1">
      <c r="A7" s="11">
        <v>1</v>
      </c>
      <c r="B7" s="12" t="s">
        <v>25</v>
      </c>
      <c r="C7" s="13" t="s">
        <v>26</v>
      </c>
      <c r="D7" s="13" t="s">
        <v>156</v>
      </c>
      <c r="E7" s="12" t="s">
        <v>27</v>
      </c>
      <c r="F7" s="15">
        <v>5</v>
      </c>
      <c r="G7" s="2"/>
      <c r="H7" s="3">
        <f>ROUND((G7*F7),0)</f>
        <v>0</v>
      </c>
      <c r="I7" s="7" t="s">
        <v>0</v>
      </c>
      <c r="J7" s="5"/>
    </row>
    <row r="8" spans="1:10" ht="27" customHeight="1">
      <c r="A8" s="11">
        <v>2</v>
      </c>
      <c r="B8" s="12" t="s">
        <v>53</v>
      </c>
      <c r="C8" s="13" t="s">
        <v>54</v>
      </c>
      <c r="D8" s="13" t="s">
        <v>218</v>
      </c>
      <c r="E8" s="12" t="s">
        <v>27</v>
      </c>
      <c r="F8" s="15">
        <v>4</v>
      </c>
      <c r="G8" s="19"/>
      <c r="H8" s="3">
        <f>ROUND((G8*F8),0)</f>
        <v>0</v>
      </c>
      <c r="I8" s="7" t="s">
        <v>0</v>
      </c>
      <c r="J8" s="5"/>
    </row>
    <row r="9" spans="1:10" ht="27" customHeight="1">
      <c r="A9" s="11">
        <v>3</v>
      </c>
      <c r="B9" s="12" t="s">
        <v>219</v>
      </c>
      <c r="C9" s="13" t="s">
        <v>220</v>
      </c>
      <c r="D9" s="13" t="s">
        <v>221</v>
      </c>
      <c r="E9" s="12" t="s">
        <v>21</v>
      </c>
      <c r="F9" s="15">
        <v>10</v>
      </c>
      <c r="G9" s="19"/>
      <c r="H9" s="3">
        <f>ROUND((G9*F9),0)</f>
        <v>0</v>
      </c>
      <c r="I9" s="7" t="s">
        <v>0</v>
      </c>
      <c r="J9" s="5"/>
    </row>
    <row r="10" spans="1:10" ht="27" customHeight="1">
      <c r="A10" s="11">
        <v>4</v>
      </c>
      <c r="B10" s="12" t="s">
        <v>222</v>
      </c>
      <c r="C10" s="13" t="s">
        <v>223</v>
      </c>
      <c r="D10" s="13" t="s">
        <v>224</v>
      </c>
      <c r="E10" s="12" t="s">
        <v>21</v>
      </c>
      <c r="F10" s="15">
        <v>20</v>
      </c>
      <c r="G10" s="19"/>
      <c r="H10" s="3">
        <f>ROUND((G10*F10),0)</f>
        <v>0</v>
      </c>
      <c r="I10" s="7"/>
      <c r="J10" s="5"/>
    </row>
    <row r="11" spans="1:10" ht="27" customHeight="1">
      <c r="A11" s="11"/>
      <c r="B11" s="12" t="s">
        <v>59</v>
      </c>
      <c r="C11" s="13" t="s">
        <v>162</v>
      </c>
      <c r="D11" s="13"/>
      <c r="E11" s="12"/>
      <c r="F11" s="14"/>
      <c r="G11" s="19"/>
      <c r="H11" s="3"/>
      <c r="I11" s="7" t="s">
        <v>0</v>
      </c>
      <c r="J11" s="5"/>
    </row>
    <row r="12" spans="1:10" ht="40.5" customHeight="1">
      <c r="A12" s="11">
        <v>5</v>
      </c>
      <c r="B12" s="12" t="s">
        <v>37</v>
      </c>
      <c r="C12" s="13" t="s">
        <v>38</v>
      </c>
      <c r="D12" s="13" t="s">
        <v>163</v>
      </c>
      <c r="E12" s="12" t="s">
        <v>21</v>
      </c>
      <c r="F12" s="15">
        <v>30</v>
      </c>
      <c r="G12" s="19"/>
      <c r="H12" s="3">
        <f aca="true" t="shared" si="0" ref="H12:H20">ROUND((G12*F12),0)</f>
        <v>0</v>
      </c>
      <c r="I12" s="7" t="s">
        <v>0</v>
      </c>
      <c r="J12" s="5"/>
    </row>
    <row r="13" spans="1:10" ht="39" customHeight="1">
      <c r="A13" s="11">
        <v>6</v>
      </c>
      <c r="B13" s="12" t="s">
        <v>41</v>
      </c>
      <c r="C13" s="13" t="s">
        <v>38</v>
      </c>
      <c r="D13" s="13" t="s">
        <v>63</v>
      </c>
      <c r="E13" s="12" t="s">
        <v>21</v>
      </c>
      <c r="F13" s="15">
        <v>30</v>
      </c>
      <c r="G13" s="19"/>
      <c r="H13" s="3">
        <f t="shared" si="0"/>
        <v>0</v>
      </c>
      <c r="I13" s="7"/>
      <c r="J13" s="5"/>
    </row>
    <row r="14" spans="1:10" ht="30" customHeight="1">
      <c r="A14" s="11">
        <v>7</v>
      </c>
      <c r="B14" s="12" t="s">
        <v>40</v>
      </c>
      <c r="C14" s="13" t="s">
        <v>61</v>
      </c>
      <c r="D14" s="13" t="s">
        <v>62</v>
      </c>
      <c r="E14" s="12" t="s">
        <v>21</v>
      </c>
      <c r="F14" s="15">
        <v>30</v>
      </c>
      <c r="G14" s="19"/>
      <c r="H14" s="3">
        <f t="shared" si="0"/>
        <v>0</v>
      </c>
      <c r="I14" s="7"/>
      <c r="J14" s="5"/>
    </row>
    <row r="15" spans="1:10" ht="30" customHeight="1">
      <c r="A15" s="11">
        <v>8</v>
      </c>
      <c r="B15" s="12" t="s">
        <v>44</v>
      </c>
      <c r="C15" s="13" t="s">
        <v>65</v>
      </c>
      <c r="D15" s="13" t="s">
        <v>66</v>
      </c>
      <c r="E15" s="12" t="s">
        <v>21</v>
      </c>
      <c r="F15" s="15">
        <v>30</v>
      </c>
      <c r="G15" s="19"/>
      <c r="H15" s="3">
        <f t="shared" si="0"/>
        <v>0</v>
      </c>
      <c r="I15" s="7"/>
      <c r="J15" s="5"/>
    </row>
    <row r="16" spans="1:10" ht="39" customHeight="1">
      <c r="A16" s="11">
        <v>9</v>
      </c>
      <c r="B16" s="12" t="s">
        <v>164</v>
      </c>
      <c r="C16" s="13" t="s">
        <v>165</v>
      </c>
      <c r="D16" s="13" t="s">
        <v>225</v>
      </c>
      <c r="E16" s="12" t="s">
        <v>21</v>
      </c>
      <c r="F16" s="15">
        <v>30</v>
      </c>
      <c r="G16" s="19"/>
      <c r="H16" s="3">
        <f t="shared" si="0"/>
        <v>0</v>
      </c>
      <c r="I16" s="7"/>
      <c r="J16" s="5"/>
    </row>
    <row r="17" spans="1:10" ht="30" customHeight="1">
      <c r="A17" s="11">
        <v>10</v>
      </c>
      <c r="B17" s="12" t="s">
        <v>169</v>
      </c>
      <c r="C17" s="13" t="s">
        <v>81</v>
      </c>
      <c r="D17" s="13" t="s">
        <v>82</v>
      </c>
      <c r="E17" s="12" t="s">
        <v>21</v>
      </c>
      <c r="F17" s="15">
        <v>30</v>
      </c>
      <c r="G17" s="19"/>
      <c r="H17" s="3">
        <f t="shared" si="0"/>
        <v>0</v>
      </c>
      <c r="I17" s="7"/>
      <c r="J17" s="5"/>
    </row>
    <row r="18" spans="1:10" ht="27" customHeight="1">
      <c r="A18" s="11"/>
      <c r="B18" s="12" t="s">
        <v>71</v>
      </c>
      <c r="C18" s="13" t="s">
        <v>170</v>
      </c>
      <c r="D18" s="13"/>
      <c r="E18" s="12"/>
      <c r="F18" s="15"/>
      <c r="G18" s="19"/>
      <c r="H18" s="3"/>
      <c r="I18" s="7"/>
      <c r="J18" s="5"/>
    </row>
    <row r="19" spans="1:10" ht="73.5" customHeight="1">
      <c r="A19" s="11">
        <v>11</v>
      </c>
      <c r="B19" s="12" t="s">
        <v>28</v>
      </c>
      <c r="C19" s="13" t="s">
        <v>29</v>
      </c>
      <c r="D19" s="13" t="s">
        <v>171</v>
      </c>
      <c r="E19" s="12" t="s">
        <v>21</v>
      </c>
      <c r="F19" s="15">
        <v>104</v>
      </c>
      <c r="G19" s="19"/>
      <c r="H19" s="3">
        <f t="shared" si="0"/>
        <v>0</v>
      </c>
      <c r="I19" s="7"/>
      <c r="J19" s="5"/>
    </row>
    <row r="20" spans="1:10" ht="52.5" customHeight="1">
      <c r="A20" s="11">
        <v>12</v>
      </c>
      <c r="B20" s="12" t="s">
        <v>175</v>
      </c>
      <c r="C20" s="13" t="s">
        <v>31</v>
      </c>
      <c r="D20" s="13" t="s">
        <v>209</v>
      </c>
      <c r="E20" s="12" t="s">
        <v>24</v>
      </c>
      <c r="F20" s="15">
        <v>25</v>
      </c>
      <c r="G20" s="19"/>
      <c r="H20" s="3">
        <f t="shared" si="0"/>
        <v>0</v>
      </c>
      <c r="I20" s="7"/>
      <c r="J20" s="5"/>
    </row>
    <row r="21" spans="1:10" ht="39" customHeight="1">
      <c r="A21" s="20" t="s">
        <v>70</v>
      </c>
      <c r="B21" s="20" t="s">
        <v>0</v>
      </c>
      <c r="C21" s="20" t="s">
        <v>0</v>
      </c>
      <c r="D21" s="20" t="s">
        <v>0</v>
      </c>
      <c r="E21" s="20" t="s">
        <v>0</v>
      </c>
      <c r="F21" s="20" t="s">
        <v>0</v>
      </c>
      <c r="G21" s="20" t="s">
        <v>0</v>
      </c>
      <c r="H21" s="4">
        <f>SUM(H6:H20)</f>
        <v>0</v>
      </c>
      <c r="I21" s="8" t="s">
        <v>0</v>
      </c>
      <c r="J21" s="5"/>
    </row>
    <row r="22" spans="1:9" ht="33.75" customHeight="1">
      <c r="A22" s="22" t="s">
        <v>16</v>
      </c>
      <c r="B22" s="22" t="s">
        <v>0</v>
      </c>
      <c r="C22" s="22" t="s">
        <v>0</v>
      </c>
      <c r="D22" s="22" t="s">
        <v>0</v>
      </c>
      <c r="E22" s="22" t="s">
        <v>0</v>
      </c>
      <c r="F22" s="22" t="s">
        <v>0</v>
      </c>
      <c r="G22" s="22" t="s">
        <v>0</v>
      </c>
      <c r="H22" s="22" t="s">
        <v>0</v>
      </c>
      <c r="I22" s="22" t="s">
        <v>0</v>
      </c>
    </row>
    <row r="23" spans="1:9" ht="37.5" customHeight="1">
      <c r="A23" s="23" t="str">
        <f>A2</f>
        <v>工程名称：京顺路与太阳宫南街交叉口疏堵改造工程</v>
      </c>
      <c r="B23" s="24" t="s">
        <v>0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5" t="s">
        <v>234</v>
      </c>
      <c r="I23" s="25" t="s">
        <v>0</v>
      </c>
    </row>
    <row r="24" spans="1:10" ht="18" customHeight="1">
      <c r="A24" s="21" t="s">
        <v>1</v>
      </c>
      <c r="B24" s="21" t="s">
        <v>2</v>
      </c>
      <c r="C24" s="21" t="s">
        <v>3</v>
      </c>
      <c r="D24" s="21" t="s">
        <v>5</v>
      </c>
      <c r="E24" s="21" t="s">
        <v>6</v>
      </c>
      <c r="F24" s="21" t="s">
        <v>8</v>
      </c>
      <c r="G24" s="21" t="s">
        <v>9</v>
      </c>
      <c r="H24" s="21" t="s">
        <v>0</v>
      </c>
      <c r="I24" s="21" t="s">
        <v>0</v>
      </c>
      <c r="J24" s="5"/>
    </row>
    <row r="25" spans="1:10" ht="18" customHeight="1">
      <c r="A25" s="21" t="s">
        <v>0</v>
      </c>
      <c r="B25" s="21" t="s">
        <v>0</v>
      </c>
      <c r="C25" s="21" t="s">
        <v>0</v>
      </c>
      <c r="D25" s="21" t="s">
        <v>0</v>
      </c>
      <c r="E25" s="21" t="s">
        <v>0</v>
      </c>
      <c r="F25" s="21" t="s">
        <v>0</v>
      </c>
      <c r="G25" s="21" t="s">
        <v>10</v>
      </c>
      <c r="H25" s="21" t="s">
        <v>11</v>
      </c>
      <c r="I25" s="6" t="s">
        <v>12</v>
      </c>
      <c r="J25" s="5"/>
    </row>
    <row r="26" spans="1:10" ht="18" customHeight="1">
      <c r="A26" s="21" t="s">
        <v>0</v>
      </c>
      <c r="B26" s="21" t="s">
        <v>0</v>
      </c>
      <c r="C26" s="21" t="s">
        <v>0</v>
      </c>
      <c r="D26" s="21" t="s">
        <v>0</v>
      </c>
      <c r="E26" s="21" t="s">
        <v>0</v>
      </c>
      <c r="F26" s="21" t="s">
        <v>0</v>
      </c>
      <c r="G26" s="21" t="s">
        <v>0</v>
      </c>
      <c r="H26" s="21" t="s">
        <v>0</v>
      </c>
      <c r="I26" s="6" t="s">
        <v>13</v>
      </c>
      <c r="J26" s="5"/>
    </row>
    <row r="27" spans="1:10" ht="27.75" customHeight="1">
      <c r="A27" s="11"/>
      <c r="B27" s="12" t="s">
        <v>91</v>
      </c>
      <c r="C27" s="13" t="s">
        <v>109</v>
      </c>
      <c r="D27" s="13"/>
      <c r="E27" s="13"/>
      <c r="F27" s="15"/>
      <c r="G27" s="2"/>
      <c r="H27" s="3"/>
      <c r="I27" s="6"/>
      <c r="J27" s="5"/>
    </row>
    <row r="28" spans="1:10" ht="27.75" customHeight="1">
      <c r="A28" s="11">
        <v>13</v>
      </c>
      <c r="B28" s="12" t="s">
        <v>110</v>
      </c>
      <c r="C28" s="13" t="s">
        <v>111</v>
      </c>
      <c r="D28" s="13" t="s">
        <v>112</v>
      </c>
      <c r="E28" s="12" t="s">
        <v>24</v>
      </c>
      <c r="F28" s="15">
        <v>1300</v>
      </c>
      <c r="G28" s="19"/>
      <c r="H28" s="3">
        <f aca="true" t="shared" si="1" ref="H28:H37">ROUND((G28*F28),0)</f>
        <v>0</v>
      </c>
      <c r="I28" s="7" t="s">
        <v>0</v>
      </c>
      <c r="J28" s="5"/>
    </row>
    <row r="29" spans="1:10" ht="27.75" customHeight="1">
      <c r="A29" s="11">
        <v>14</v>
      </c>
      <c r="B29" s="12" t="s">
        <v>113</v>
      </c>
      <c r="C29" s="13" t="s">
        <v>111</v>
      </c>
      <c r="D29" s="13" t="s">
        <v>184</v>
      </c>
      <c r="E29" s="12" t="s">
        <v>24</v>
      </c>
      <c r="F29" s="15">
        <v>910</v>
      </c>
      <c r="G29" s="19"/>
      <c r="H29" s="3">
        <f t="shared" si="1"/>
        <v>0</v>
      </c>
      <c r="I29" s="7"/>
      <c r="J29" s="5"/>
    </row>
    <row r="30" spans="1:10" ht="27.75" customHeight="1">
      <c r="A30" s="11">
        <v>15</v>
      </c>
      <c r="B30" s="12" t="s">
        <v>115</v>
      </c>
      <c r="C30" s="13" t="s">
        <v>111</v>
      </c>
      <c r="D30" s="13" t="s">
        <v>116</v>
      </c>
      <c r="E30" s="12" t="s">
        <v>24</v>
      </c>
      <c r="F30" s="15">
        <v>30</v>
      </c>
      <c r="G30" s="19"/>
      <c r="H30" s="3">
        <f t="shared" si="1"/>
        <v>0</v>
      </c>
      <c r="I30" s="7"/>
      <c r="J30" s="5"/>
    </row>
    <row r="31" spans="1:10" ht="27.75" customHeight="1">
      <c r="A31" s="11">
        <v>16</v>
      </c>
      <c r="B31" s="12" t="s">
        <v>121</v>
      </c>
      <c r="C31" s="13" t="s">
        <v>122</v>
      </c>
      <c r="D31" s="13" t="s">
        <v>123</v>
      </c>
      <c r="E31" s="12" t="s">
        <v>15</v>
      </c>
      <c r="F31" s="14">
        <v>18</v>
      </c>
      <c r="G31" s="19"/>
      <c r="H31" s="3">
        <f t="shared" si="1"/>
        <v>0</v>
      </c>
      <c r="I31" s="7"/>
      <c r="J31" s="5"/>
    </row>
    <row r="32" spans="1:10" ht="27.75" customHeight="1">
      <c r="A32" s="11">
        <v>17</v>
      </c>
      <c r="B32" s="12" t="s">
        <v>124</v>
      </c>
      <c r="C32" s="13" t="s">
        <v>122</v>
      </c>
      <c r="D32" s="13" t="s">
        <v>186</v>
      </c>
      <c r="E32" s="12" t="s">
        <v>15</v>
      </c>
      <c r="F32" s="14">
        <v>4</v>
      </c>
      <c r="G32" s="19"/>
      <c r="H32" s="3">
        <f t="shared" si="1"/>
        <v>0</v>
      </c>
      <c r="I32" s="7"/>
      <c r="J32" s="5"/>
    </row>
    <row r="33" spans="1:10" ht="27.75" customHeight="1">
      <c r="A33" s="11">
        <v>18</v>
      </c>
      <c r="B33" s="12" t="s">
        <v>226</v>
      </c>
      <c r="C33" s="13" t="s">
        <v>122</v>
      </c>
      <c r="D33" s="13" t="s">
        <v>125</v>
      </c>
      <c r="E33" s="12" t="s">
        <v>21</v>
      </c>
      <c r="F33" s="15">
        <v>110</v>
      </c>
      <c r="G33" s="19"/>
      <c r="H33" s="3">
        <f t="shared" si="1"/>
        <v>0</v>
      </c>
      <c r="I33" s="7" t="s">
        <v>0</v>
      </c>
      <c r="J33" s="5"/>
    </row>
    <row r="34" spans="1:10" ht="27.75" customHeight="1">
      <c r="A34" s="11">
        <v>19</v>
      </c>
      <c r="B34" s="12" t="s">
        <v>227</v>
      </c>
      <c r="C34" s="13" t="s">
        <v>120</v>
      </c>
      <c r="D34" s="13"/>
      <c r="E34" s="12" t="s">
        <v>21</v>
      </c>
      <c r="F34" s="15">
        <v>130</v>
      </c>
      <c r="G34" s="19"/>
      <c r="H34" s="3">
        <f t="shared" si="1"/>
        <v>0</v>
      </c>
      <c r="I34" s="7" t="s">
        <v>0</v>
      </c>
      <c r="J34" s="5"/>
    </row>
    <row r="35" spans="1:10" ht="27.75" customHeight="1">
      <c r="A35" s="11">
        <v>20</v>
      </c>
      <c r="B35" s="12" t="s">
        <v>17</v>
      </c>
      <c r="C35" s="13" t="s">
        <v>187</v>
      </c>
      <c r="D35" s="13" t="s">
        <v>228</v>
      </c>
      <c r="E35" s="12" t="s">
        <v>18</v>
      </c>
      <c r="F35" s="14">
        <v>18</v>
      </c>
      <c r="G35" s="19"/>
      <c r="H35" s="3">
        <f t="shared" si="1"/>
        <v>0</v>
      </c>
      <c r="I35" s="7"/>
      <c r="J35" s="5"/>
    </row>
    <row r="36" spans="1:10" ht="27.75" customHeight="1">
      <c r="A36" s="11">
        <v>21</v>
      </c>
      <c r="B36" s="12" t="s">
        <v>210</v>
      </c>
      <c r="C36" s="13" t="s">
        <v>211</v>
      </c>
      <c r="D36" s="13" t="s">
        <v>212</v>
      </c>
      <c r="E36" s="12" t="s">
        <v>21</v>
      </c>
      <c r="F36" s="15">
        <v>343.5</v>
      </c>
      <c r="G36" s="19"/>
      <c r="H36" s="3">
        <f t="shared" si="1"/>
        <v>0</v>
      </c>
      <c r="I36" s="7"/>
      <c r="J36" s="5"/>
    </row>
    <row r="37" spans="1:10" ht="54.75" customHeight="1">
      <c r="A37" s="11">
        <v>22</v>
      </c>
      <c r="B37" s="12" t="s">
        <v>126</v>
      </c>
      <c r="C37" s="13" t="s">
        <v>4</v>
      </c>
      <c r="D37" s="13" t="s">
        <v>229</v>
      </c>
      <c r="E37" s="12" t="s">
        <v>7</v>
      </c>
      <c r="F37" s="14">
        <v>1</v>
      </c>
      <c r="G37" s="19"/>
      <c r="H37" s="3">
        <f t="shared" si="1"/>
        <v>0</v>
      </c>
      <c r="I37" s="7"/>
      <c r="J37" s="5"/>
    </row>
    <row r="38" spans="1:10" ht="54.75" customHeight="1">
      <c r="A38" s="11">
        <v>23</v>
      </c>
      <c r="B38" s="12" t="s">
        <v>191</v>
      </c>
      <c r="C38" s="13" t="s">
        <v>4</v>
      </c>
      <c r="D38" s="13" t="s">
        <v>230</v>
      </c>
      <c r="E38" s="12" t="s">
        <v>7</v>
      </c>
      <c r="F38" s="14">
        <v>2</v>
      </c>
      <c r="G38" s="19"/>
      <c r="H38" s="3">
        <f>ROUND((G38*F38),0)</f>
        <v>0</v>
      </c>
      <c r="I38" s="7"/>
      <c r="J38" s="5"/>
    </row>
    <row r="39" spans="1:10" ht="54.75" customHeight="1">
      <c r="A39" s="11">
        <v>24</v>
      </c>
      <c r="B39" s="12" t="s">
        <v>128</v>
      </c>
      <c r="C39" s="13" t="s">
        <v>4</v>
      </c>
      <c r="D39" s="13" t="s">
        <v>231</v>
      </c>
      <c r="E39" s="12" t="s">
        <v>7</v>
      </c>
      <c r="F39" s="14">
        <v>2</v>
      </c>
      <c r="G39" s="19"/>
      <c r="H39" s="3">
        <f>ROUND((G39*F39),0)</f>
        <v>0</v>
      </c>
      <c r="I39" s="7"/>
      <c r="J39" s="5"/>
    </row>
    <row r="40" spans="1:10" ht="30" customHeight="1">
      <c r="A40" s="11">
        <v>25</v>
      </c>
      <c r="B40" s="12" t="s">
        <v>214</v>
      </c>
      <c r="C40" s="13" t="s">
        <v>215</v>
      </c>
      <c r="D40" s="13"/>
      <c r="E40" s="12" t="s">
        <v>34</v>
      </c>
      <c r="F40" s="14">
        <v>1</v>
      </c>
      <c r="G40" s="19"/>
      <c r="H40" s="3">
        <f>ROUND((G40*F40),0)</f>
        <v>0</v>
      </c>
      <c r="I40" s="7"/>
      <c r="J40" s="5"/>
    </row>
    <row r="41" spans="1:10" ht="30" customHeight="1">
      <c r="A41" s="11">
        <v>26</v>
      </c>
      <c r="B41" s="12" t="s">
        <v>138</v>
      </c>
      <c r="C41" s="13" t="s">
        <v>139</v>
      </c>
      <c r="D41" s="13" t="s">
        <v>232</v>
      </c>
      <c r="E41" s="12" t="s">
        <v>24</v>
      </c>
      <c r="F41" s="15">
        <v>7</v>
      </c>
      <c r="G41" s="19"/>
      <c r="H41" s="3">
        <f>ROUND((G41*F41),0)</f>
        <v>0</v>
      </c>
      <c r="I41" s="7"/>
      <c r="J41" s="5"/>
    </row>
    <row r="42" spans="1:10" ht="30" customHeight="1">
      <c r="A42" s="11">
        <v>27</v>
      </c>
      <c r="B42" s="12" t="s">
        <v>141</v>
      </c>
      <c r="C42" s="13" t="s">
        <v>139</v>
      </c>
      <c r="D42" s="13" t="s">
        <v>233</v>
      </c>
      <c r="E42" s="12" t="s">
        <v>24</v>
      </c>
      <c r="F42" s="15">
        <v>30</v>
      </c>
      <c r="G42" s="19"/>
      <c r="H42" s="3">
        <f>ROUND((G42*F42),0)</f>
        <v>0</v>
      </c>
      <c r="I42" s="7"/>
      <c r="J42" s="5"/>
    </row>
    <row r="43" spans="1:10" ht="35.25" customHeight="1">
      <c r="A43" s="20" t="s">
        <v>70</v>
      </c>
      <c r="B43" s="20" t="s">
        <v>0</v>
      </c>
      <c r="C43" s="20" t="s">
        <v>0</v>
      </c>
      <c r="D43" s="20" t="s">
        <v>0</v>
      </c>
      <c r="E43" s="20" t="s">
        <v>0</v>
      </c>
      <c r="F43" s="20" t="s">
        <v>0</v>
      </c>
      <c r="G43" s="20" t="s">
        <v>0</v>
      </c>
      <c r="H43" s="4">
        <f>SUM(H27:H42)</f>
        <v>0</v>
      </c>
      <c r="I43" s="8" t="s">
        <v>0</v>
      </c>
      <c r="J43" s="5"/>
    </row>
    <row r="44" spans="1:10" s="10" customFormat="1" ht="35.25" customHeight="1">
      <c r="A44" s="20" t="s">
        <v>14</v>
      </c>
      <c r="B44" s="20" t="s">
        <v>0</v>
      </c>
      <c r="C44" s="20" t="s">
        <v>0</v>
      </c>
      <c r="D44" s="20" t="s">
        <v>0</v>
      </c>
      <c r="E44" s="20" t="s">
        <v>0</v>
      </c>
      <c r="F44" s="20" t="s">
        <v>0</v>
      </c>
      <c r="G44" s="20" t="s">
        <v>0</v>
      </c>
      <c r="H44" s="4">
        <f>H21+H43</f>
        <v>0</v>
      </c>
      <c r="I44" s="8" t="s">
        <v>0</v>
      </c>
      <c r="J44" s="9"/>
    </row>
  </sheetData>
  <sheetProtection password="9359" sheet="1"/>
  <protectedRanges>
    <protectedRange sqref="G7:G20 G27:G42" name="区域1"/>
  </protectedRanges>
  <mergeCells count="27">
    <mergeCell ref="A1:I1"/>
    <mergeCell ref="A2:G2"/>
    <mergeCell ref="H2:I2"/>
    <mergeCell ref="A3:A5"/>
    <mergeCell ref="B3:B5"/>
    <mergeCell ref="C3:C5"/>
    <mergeCell ref="D3:D5"/>
    <mergeCell ref="E3:E5"/>
    <mergeCell ref="F3:F5"/>
    <mergeCell ref="G3:I3"/>
    <mergeCell ref="F24:F26"/>
    <mergeCell ref="G4:G5"/>
    <mergeCell ref="H4:H5"/>
    <mergeCell ref="A21:G21"/>
    <mergeCell ref="A22:I22"/>
    <mergeCell ref="A23:G23"/>
    <mergeCell ref="H23:I23"/>
    <mergeCell ref="A44:G44"/>
    <mergeCell ref="G24:I24"/>
    <mergeCell ref="G25:G26"/>
    <mergeCell ref="H25:H26"/>
    <mergeCell ref="A43:G43"/>
    <mergeCell ref="A24:A26"/>
    <mergeCell ref="B24:B26"/>
    <mergeCell ref="C24:C26"/>
    <mergeCell ref="D24:D26"/>
    <mergeCell ref="E24:E26"/>
  </mergeCells>
  <printOptions horizontalCentered="1"/>
  <pageMargins left="0.49" right="0.19974999999999998" top="0.59375" bottom="1" header="0.59375" footer="0"/>
  <pageSetup horizontalDpi="600" verticalDpi="600" orientation="portrait" pageOrder="overThenDown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Lianguo Gong</dc:creator>
  <cp:keywords/>
  <dc:description/>
  <cp:lastModifiedBy>Lianguo Gong</cp:lastModifiedBy>
  <cp:lastPrinted>2016-05-11T07:39:09Z</cp:lastPrinted>
  <dcterms:created xsi:type="dcterms:W3CDTF">2013-03-19T16:38:19Z</dcterms:created>
  <dcterms:modified xsi:type="dcterms:W3CDTF">2016-08-26T06:20:16Z</dcterms:modified>
  <cp:category/>
  <cp:version/>
  <cp:contentType/>
  <cp:contentStatus/>
</cp:coreProperties>
</file>